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60" windowWidth="15480" windowHeight="6975" firstSheet="5" activeTab="5"/>
  </bookViews>
  <sheets>
    <sheet name="Bieu 1" sheetId="1" r:id="rId1"/>
    <sheet name="Bieu 2" sheetId="2" state="hidden" r:id="rId2"/>
    <sheet name="Bieu 3(cap I)" sheetId="20" state="hidden" r:id="rId3"/>
    <sheet name="cấp 3 VPS" sheetId="25" state="hidden" r:id="rId4"/>
    <sheet name="Bieu 4 (QTOAN)" sheetId="3" state="hidden" r:id="rId5"/>
    <sheet name="Bieu 5" sheetId="19" r:id="rId6"/>
    <sheet name="Bieu 6" sheetId="5" state="hidden" r:id="rId7"/>
    <sheet name="Bieu 7" sheetId="6" state="hidden" r:id="rId8"/>
    <sheet name="Bieu 8" sheetId="24" state="hidden" r:id="rId9"/>
    <sheet name="Bieu 9" sheetId="8" state="hidden" r:id="rId10"/>
    <sheet name="Bieu 10" sheetId="9" state="hidden" r:id="rId11"/>
  </sheets>
  <definedNames>
    <definedName name="_xlnm.Print_Titles" localSheetId="0">'Bieu 1'!$9:$10</definedName>
    <definedName name="_xlnm.Print_Titles" localSheetId="10">'Bieu 10'!$9:$10</definedName>
    <definedName name="_xlnm.Print_Titles" localSheetId="1">'Bieu 2'!$8:$8</definedName>
    <definedName name="_xlnm.Print_Titles" localSheetId="2">'Bieu 3(cap I)'!$6:$7</definedName>
    <definedName name="_xlnm.Print_Titles" localSheetId="4">'Bieu 4 (QTOAN)'!$9:$10</definedName>
    <definedName name="_xlnm.Print_Titles" localSheetId="5">'Bieu 5'!$8:$9</definedName>
    <definedName name="_xlnm.Print_Titles" localSheetId="6">'Bieu 6'!$9:$10</definedName>
    <definedName name="_xlnm.Print_Titles" localSheetId="7">'Bieu 7'!$9:$9</definedName>
    <definedName name="_xlnm.Print_Titles" localSheetId="8">'Bieu 8'!$7:$8</definedName>
    <definedName name="_xlnm.Print_Titles" localSheetId="9">'Bieu 9'!$8:$9</definedName>
    <definedName name="_xlnm.Print_Titles" localSheetId="3">'cấp 3 VPS'!$6:$7</definedName>
  </definedNames>
  <calcPr calcId="144525"/>
</workbook>
</file>

<file path=xl/calcChain.xml><?xml version="1.0" encoding="utf-8"?>
<calcChain xmlns="http://schemas.openxmlformats.org/spreadsheetml/2006/main">
  <c r="C57" i="19" l="1"/>
  <c r="C56" i="19" s="1"/>
  <c r="C39" i="19"/>
  <c r="C28" i="19"/>
  <c r="C13" i="19"/>
  <c r="E59" i="19"/>
  <c r="N26" i="19"/>
  <c r="M12" i="19"/>
  <c r="N12" i="19" s="1"/>
  <c r="M27" i="19"/>
  <c r="K27" i="19"/>
  <c r="K56" i="19"/>
  <c r="K52" i="19"/>
  <c r="K62" i="19"/>
  <c r="I38" i="19"/>
  <c r="H13" i="19"/>
  <c r="H14" i="19"/>
  <c r="H15" i="19"/>
  <c r="H16" i="19"/>
  <c r="H17" i="19"/>
  <c r="H18" i="19"/>
  <c r="H19" i="19"/>
  <c r="H20" i="19"/>
  <c r="H21" i="19"/>
  <c r="H22" i="19"/>
  <c r="H23" i="19"/>
  <c r="H24" i="19"/>
  <c r="H25" i="19"/>
  <c r="H26" i="19"/>
  <c r="H27" i="19"/>
  <c r="H28" i="19"/>
  <c r="H29" i="19"/>
  <c r="H30" i="19"/>
  <c r="H31" i="19"/>
  <c r="H32" i="19"/>
  <c r="H33" i="19"/>
  <c r="H34" i="19"/>
  <c r="H35" i="19"/>
  <c r="H36" i="19"/>
  <c r="H40" i="19"/>
  <c r="H41" i="19"/>
  <c r="H42" i="19"/>
  <c r="H43" i="19"/>
  <c r="H44" i="19"/>
  <c r="H45" i="19"/>
  <c r="H46" i="19"/>
  <c r="H47" i="19"/>
  <c r="H48" i="19"/>
  <c r="H49" i="19"/>
  <c r="H50" i="19"/>
  <c r="H51" i="19"/>
  <c r="H54" i="19"/>
  <c r="H55" i="19"/>
  <c r="H56" i="19"/>
  <c r="H57" i="19"/>
  <c r="H58" i="19"/>
  <c r="H60" i="19"/>
  <c r="H61" i="19"/>
  <c r="H62" i="19"/>
  <c r="H63" i="19"/>
  <c r="H64" i="19"/>
  <c r="H65" i="19"/>
  <c r="H66" i="19"/>
  <c r="H67" i="19"/>
  <c r="G13" i="19"/>
  <c r="L56" i="19" l="1"/>
  <c r="I37" i="19"/>
  <c r="C52" i="19"/>
  <c r="C38" i="19"/>
  <c r="L52" i="19" l="1"/>
  <c r="G38" i="19"/>
  <c r="H38" i="19" l="1"/>
  <c r="G39" i="19"/>
  <c r="C65" i="19"/>
  <c r="I27" i="19"/>
  <c r="C27" i="19"/>
  <c r="E27" i="19"/>
  <c r="F27" i="19"/>
  <c r="H39" i="19" l="1"/>
  <c r="G37" i="19"/>
  <c r="H37" i="19" s="1"/>
  <c r="I52" i="19"/>
  <c r="G53" i="19"/>
  <c r="H53" i="19" s="1"/>
  <c r="C12" i="19" l="1"/>
  <c r="E53" i="19" l="1"/>
  <c r="I12" i="19"/>
  <c r="L62" i="19"/>
  <c r="N65" i="19"/>
  <c r="M65" i="19"/>
  <c r="D67" i="19"/>
  <c r="C62" i="19" l="1"/>
  <c r="G59" i="19"/>
  <c r="G52" i="19" l="1"/>
  <c r="H52" i="19" s="1"/>
  <c r="H59" i="19"/>
  <c r="G12" i="19"/>
  <c r="H12" i="19" s="1"/>
  <c r="E52" i="19"/>
  <c r="D38" i="25"/>
  <c r="E38" i="25"/>
  <c r="F38" i="25"/>
  <c r="C38" i="25"/>
  <c r="D66" i="25"/>
  <c r="D65" i="25"/>
  <c r="D64" i="25"/>
  <c r="D63" i="25"/>
  <c r="D62" i="25"/>
  <c r="D61" i="25" s="1"/>
  <c r="D60" i="25" s="1"/>
  <c r="E60" i="25" s="1"/>
  <c r="C61" i="25"/>
  <c r="C60" i="25" s="1"/>
  <c r="E38" i="3" l="1"/>
  <c r="E37" i="3"/>
  <c r="F36" i="3"/>
  <c r="D36" i="3"/>
  <c r="C36" i="3"/>
  <c r="E36" i="3" s="1"/>
  <c r="D31" i="3"/>
  <c r="D30" i="3"/>
  <c r="D29" i="3"/>
  <c r="C29" i="3"/>
  <c r="F23" i="3"/>
  <c r="E23" i="3"/>
  <c r="E29" i="3" s="1"/>
  <c r="F20" i="3"/>
  <c r="E20" i="3"/>
  <c r="F19" i="3"/>
  <c r="E19" i="3"/>
  <c r="D18" i="3"/>
  <c r="E18" i="3" s="1"/>
  <c r="C18" i="3"/>
  <c r="F17" i="3"/>
  <c r="F16" i="3"/>
  <c r="D13" i="3"/>
  <c r="D12" i="3" s="1"/>
  <c r="C26" i="25"/>
  <c r="D26" i="25"/>
  <c r="F18" i="3" l="1"/>
  <c r="F20" i="25"/>
  <c r="E20" i="25"/>
  <c r="E26" i="25" s="1"/>
  <c r="F15" i="25"/>
  <c r="F17" i="25"/>
  <c r="F16" i="25"/>
  <c r="F14" i="25"/>
  <c r="F13" i="25"/>
  <c r="E35" i="25"/>
  <c r="E34" i="25"/>
  <c r="F33" i="25"/>
  <c r="D33" i="25"/>
  <c r="E33" i="25" s="1"/>
  <c r="C33" i="25"/>
  <c r="D28" i="25"/>
  <c r="D27" i="25" s="1"/>
  <c r="D15" i="25"/>
  <c r="D10" i="25"/>
  <c r="C15" i="25"/>
  <c r="E17" i="25"/>
  <c r="E16" i="25"/>
  <c r="D9" i="25" l="1"/>
  <c r="E15" i="25"/>
  <c r="D41" i="25"/>
  <c r="D39" i="25" s="1"/>
  <c r="F39" i="25"/>
  <c r="C41" i="25"/>
  <c r="C39" i="25" s="1"/>
  <c r="C72" i="25"/>
  <c r="E72" i="25" s="1"/>
  <c r="F71" i="25"/>
  <c r="D71" i="25"/>
  <c r="D70" i="25"/>
  <c r="E70" i="25" s="1"/>
  <c r="F68" i="25"/>
  <c r="C68" i="25"/>
  <c r="C58" i="25"/>
  <c r="E58" i="25" s="1"/>
  <c r="F57" i="25"/>
  <c r="D57" i="25"/>
  <c r="E57" i="25" s="1"/>
  <c r="C55" i="25"/>
  <c r="E55" i="25" s="1"/>
  <c r="F54" i="25"/>
  <c r="D54" i="25"/>
  <c r="E54" i="25" s="1"/>
  <c r="E52" i="25"/>
  <c r="F51" i="25"/>
  <c r="D51" i="25"/>
  <c r="C51" i="25"/>
  <c r="E49" i="25"/>
  <c r="F48" i="25"/>
  <c r="D48" i="25"/>
  <c r="C48" i="25"/>
  <c r="C46" i="25"/>
  <c r="E46" i="25" s="1"/>
  <c r="F45" i="25"/>
  <c r="D45" i="25"/>
  <c r="E45" i="25" s="1"/>
  <c r="C43" i="25"/>
  <c r="E43" i="25" s="1"/>
  <c r="F42" i="25"/>
  <c r="D42" i="25"/>
  <c r="E42" i="25" s="1"/>
  <c r="E40" i="25"/>
  <c r="E39" i="25" s="1"/>
  <c r="D68" i="25" l="1"/>
  <c r="E68" i="25" s="1"/>
  <c r="E48" i="25"/>
  <c r="E51" i="25"/>
  <c r="C71" i="25"/>
  <c r="E71" i="25"/>
</calcChain>
</file>

<file path=xl/sharedStrings.xml><?xml version="1.0" encoding="utf-8"?>
<sst xmlns="http://schemas.openxmlformats.org/spreadsheetml/2006/main" count="1048" uniqueCount="294">
  <si>
    <t xml:space="preserve">  Đơn vị:</t>
  </si>
  <si>
    <t>VÀ PHÂN BỔ CHO CÁC ĐƠN VỊ TRỰC THUỘC năm ...</t>
  </si>
  <si>
    <t xml:space="preserve">Trong đó </t>
  </si>
  <si>
    <t>Đơn vị ...</t>
  </si>
  <si>
    <t>A</t>
  </si>
  <si>
    <t>I</t>
  </si>
  <si>
    <t>Tổng số thu</t>
  </si>
  <si>
    <t>Thu hoạt động SX, cung ứng dịch vụ</t>
  </si>
  <si>
    <t xml:space="preserve">Thu sự nghiệp khác </t>
  </si>
  <si>
    <t>II</t>
  </si>
  <si>
    <t>Số thu nộp NSNN</t>
  </si>
  <si>
    <t>Hoạt động SX, cung ứng dịch vụ</t>
  </si>
  <si>
    <t>III</t>
  </si>
  <si>
    <t xml:space="preserve">Hoạt động sự nghiệp khác </t>
  </si>
  <si>
    <t>B</t>
  </si>
  <si>
    <t>(Dùng cho đơn vị dự toán cấp trên và đơn vị</t>
  </si>
  <si>
    <t>Quyết toán thu</t>
  </si>
  <si>
    <t>Đơn vị A</t>
  </si>
  <si>
    <t>Đơn vị …</t>
  </si>
  <si>
    <t xml:space="preserve"> Chương:</t>
  </si>
  <si>
    <t xml:space="preserve"> Dự toán thu nguồn khác (nếu có)</t>
  </si>
  <si>
    <t>Thu hội phí</t>
  </si>
  <si>
    <t>Thu khác</t>
  </si>
  <si>
    <t xml:space="preserve"> Dự toán chi ngân sách nhà nước</t>
  </si>
  <si>
    <t>Nội dung</t>
  </si>
  <si>
    <t>Tổng số
được giao</t>
  </si>
  <si>
    <t xml:space="preserve">Số 
TT </t>
  </si>
  <si>
    <t xml:space="preserve">  ĐV tính: triệu đồng</t>
  </si>
  <si>
    <t>Tổng số đã
phân bổ</t>
  </si>
  <si>
    <t>Chi thường xuyên</t>
  </si>
  <si>
    <t>Chi sự nghiệp thể dục thể thao</t>
  </si>
  <si>
    <t>Chi sự nghiệp bảo vệ môi trường</t>
  </si>
  <si>
    <t>Chi quản lý hành chính</t>
  </si>
  <si>
    <t xml:space="preserve">DỰ TOÁN THU- CHI NGÂN SÁCH ĐƯỢC GIAO </t>
  </si>
  <si>
    <t>Chi Chương trình mục tiêu</t>
  </si>
  <si>
    <t>Chi Chương trình mục tiêu quốc gia</t>
  </si>
  <si>
    <t>(Chi tiết theo từng Chương trình mục tiêu quốc gia)</t>
  </si>
  <si>
    <t>(Chi tiết theo từng Chương trình mục tiêu)</t>
  </si>
  <si>
    <t>DỰ TOÁN THU- CHI NGÂN SÁCH NHÀ NƯỚC</t>
  </si>
  <si>
    <t>Dự toán được giao</t>
  </si>
  <si>
    <t>Đvt: Triệu đồng</t>
  </si>
  <si>
    <t>Số liệu quyết toán
 được duyệt</t>
  </si>
  <si>
    <t>Số liệu
 báo cáo
 quyết toán</t>
  </si>
  <si>
    <t xml:space="preserve"> QUYẾT TOÁN THU - CHI NGUỒN NSNN, NGUỒN KHÁC năm ...</t>
  </si>
  <si>
    <t>Quyết toán chi ngân sách nhà nước</t>
  </si>
  <si>
    <t>Trong đó</t>
  </si>
  <si>
    <t>Mua sắm, 
sửa chữa</t>
  </si>
  <si>
    <t>Trích lập các quỹ</t>
  </si>
  <si>
    <t>Số 
TT</t>
  </si>
  <si>
    <t xml:space="preserve">          ĐV tính: Triệu đồng</t>
  </si>
  <si>
    <t xml:space="preserve">          Đơn vị tính: Triệu đồng</t>
  </si>
  <si>
    <t xml:space="preserve">DỰ TOÁN THU- CHI NGÂN SÁCH NHÀ NƯỚC HỖ TRỢ ĐƯỢC GIAO </t>
  </si>
  <si>
    <t>(Dùng cho tổ chức cấp trên)</t>
  </si>
  <si>
    <t>Thu từ đóng góp của tổ chức, cá nhân</t>
  </si>
  <si>
    <t>Chi từ nguồn đóng góp của tổ chức, cá nhân</t>
  </si>
  <si>
    <t>….</t>
  </si>
  <si>
    <t>(Dùng cho đơn vị sử dụng ngân sách nhà nước hỗ trợ)</t>
  </si>
  <si>
    <t>DỰ TOÁN THU- CHI NGÂN SÁCH NHÀ NƯỚC HỖ TRỢ</t>
  </si>
  <si>
    <t>(Kèm theo Quyết định số    /QĐ- … ngày…/…/….của…. )</t>
  </si>
  <si>
    <t>Đv tính: Triệu đồng</t>
  </si>
  <si>
    <t>Số liệu 
báo cáo 
quyết toán</t>
  </si>
  <si>
    <t>Số liệu 
quyết toán
được duyệt</t>
  </si>
  <si>
    <t>Số
 TT</t>
  </si>
  <si>
    <t>Quyết toán thu nguồn khác (nếu có)</t>
  </si>
  <si>
    <t xml:space="preserve"> QUYẾT TOÁN THU - CHI NGUỒN NGÂN SÁCH, NGUỒN KHÁC năm ...</t>
  </si>
  <si>
    <t>( Dùng cho các tổ chức cấp trên được ngân sách nhà nước hỗ trợ)</t>
  </si>
  <si>
    <t xml:space="preserve">  ĐV tính: Triệu đồng</t>
  </si>
  <si>
    <t>Số liệu 
quyết toán
 được duyệt</t>
  </si>
  <si>
    <t>Số liệu
quyết toán
 được duyệt</t>
  </si>
  <si>
    <t xml:space="preserve"> dự toán sử dụng ngân sách nhà nước)</t>
  </si>
  <si>
    <t>ĐÁNH GIÁ THỰC HIỆN DỰ TOÁN THU- CHI NGÂN SÁCH QUÝ (6 THÁNG/CẢ NĂM)</t>
  </si>
  <si>
    <t>So sánh (%)</t>
  </si>
  <si>
    <t>Dự toán</t>
  </si>
  <si>
    <t>Cùng kỳ 
năm trước</t>
  </si>
  <si>
    <t>(Dùng cho tổ chức cấp trên và đơn vị sử dụng ngân sách nhà nước hỗ trợ)</t>
  </si>
  <si>
    <t>(Dùng cho các tổ chức cấp trên và đơn vị sử dụng ngân sách nhà nước hỗ trợ)</t>
  </si>
  <si>
    <t>(Dùng cho đơn vị sử dụng ngân sách)</t>
  </si>
  <si>
    <t>Dự toán năm</t>
  </si>
  <si>
    <t>(Dùng cho đơn vị dự toán ngân sách cấp I/đơn vị dự toán ngân sách cấp trên)</t>
  </si>
  <si>
    <t>Tổng số thu, chi, nộp ngân sách phí, lệ phí</t>
  </si>
  <si>
    <t xml:space="preserve"> Số thu phí, lệ phí</t>
  </si>
  <si>
    <t>1.1</t>
  </si>
  <si>
    <t>Lệ phí</t>
  </si>
  <si>
    <t>Lệ phí A</t>
  </si>
  <si>
    <t>Lệ phí B</t>
  </si>
  <si>
    <t>…………….</t>
  </si>
  <si>
    <t>1.2</t>
  </si>
  <si>
    <t>Phí</t>
  </si>
  <si>
    <t>Phí A</t>
  </si>
  <si>
    <t>Phí B</t>
  </si>
  <si>
    <t>Chi từ nguồn thu phí được để lại</t>
  </si>
  <si>
    <t>2.1</t>
  </si>
  <si>
    <t>Chi sự nghiệp………………….</t>
  </si>
  <si>
    <t>a</t>
  </si>
  <si>
    <t xml:space="preserve"> Kinh phí nhiệm vụ thường xuyên</t>
  </si>
  <si>
    <t>b</t>
  </si>
  <si>
    <t>Kinh phí nhiệm vụ không thường xuyên</t>
  </si>
  <si>
    <t>2.2</t>
  </si>
  <si>
    <t xml:space="preserve"> Kinh phí thực hiện chế độ tự chủ </t>
  </si>
  <si>
    <t xml:space="preserve">Kinh phí không thực hiện chế độ tự chủ </t>
  </si>
  <si>
    <t xml:space="preserve"> Số phí, lệ phí nộp NSNN</t>
  </si>
  <si>
    <t>3.1</t>
  </si>
  <si>
    <t>3.2</t>
  </si>
  <si>
    <t>Dự toán chi ngân sách nhà nước</t>
  </si>
  <si>
    <t>Nghiên cứu khoa học</t>
  </si>
  <si>
    <t>Kinh phí thực hiện nhiệm vụ khoa học công nghệ</t>
  </si>
  <si>
    <t>- Nhiệm vụ khoa học công nghệ cấp quốc gia</t>
  </si>
  <si>
    <t>- Nhiệm vụ khoa học công nghệ cấp Bộ</t>
  </si>
  <si>
    <t>- Nhiệm vụ khoa học công nghệ cấp cơ sở</t>
  </si>
  <si>
    <t xml:space="preserve"> Kinh phí nhiệm vụ thường xuyên theo chức năng</t>
  </si>
  <si>
    <t>2.3</t>
  </si>
  <si>
    <t xml:space="preserve">Kinh phí nhiệm vụ không thường xuyên </t>
  </si>
  <si>
    <t>Chi sự nghiệp giáo dục, đào tạo, dạy nghề</t>
  </si>
  <si>
    <t xml:space="preserve">Chi sự nghiệp y tế, dân số và gia đình </t>
  </si>
  <si>
    <t>4.1</t>
  </si>
  <si>
    <t>4.2</t>
  </si>
  <si>
    <t xml:space="preserve">Chi bảo đảm xã hội  </t>
  </si>
  <si>
    <t>5.1</t>
  </si>
  <si>
    <t>5.2</t>
  </si>
  <si>
    <t xml:space="preserve">Chi sự nghiệp kinh tế </t>
  </si>
  <si>
    <t>6.1</t>
  </si>
  <si>
    <t>6.2</t>
  </si>
  <si>
    <t>7.1</t>
  </si>
  <si>
    <t>7.2</t>
  </si>
  <si>
    <t xml:space="preserve">Chi sự nghiệp văn hóa thông tin  </t>
  </si>
  <si>
    <t>8.1</t>
  </si>
  <si>
    <t>8.2</t>
  </si>
  <si>
    <t>Chi sự nghiệp phát thanh, truyền hình, thông tấn</t>
  </si>
  <si>
    <t>9.1</t>
  </si>
  <si>
    <t>9.2</t>
  </si>
  <si>
    <t>10.1</t>
  </si>
  <si>
    <t>10.2</t>
  </si>
  <si>
    <t>Chi từ nguồn thu được để lại</t>
  </si>
  <si>
    <t>C</t>
  </si>
  <si>
    <t>Nhiệm vụ A</t>
  </si>
  <si>
    <t>Nhiệm vụ B</t>
  </si>
  <si>
    <t>Ngày     tháng     năm</t>
  </si>
  <si>
    <t>Thủ trưởng đơn vị</t>
  </si>
  <si>
    <t>Ước thực
hiện quý/6 tháng/năm</t>
  </si>
  <si>
    <t xml:space="preserve">Chi hoạt động kinh tế </t>
  </si>
  <si>
    <t xml:space="preserve"> Biểu số 4 - Ban hành kèm theo Thông tư số 61/2017/TT-BTC ngày 15 tháng 6 năm 2017 của Bộ Tài chính</t>
  </si>
  <si>
    <t>Quỹ 
lương</t>
  </si>
  <si>
    <t xml:space="preserve">   Biểu số 1 - Ban hành kèm theo Thông tư số 61/2017/TT-BTC ngày 15 tháng 6 năm 2017 của Bộ Tài chính</t>
  </si>
  <si>
    <t xml:space="preserve"> Biểu số 2 - Ban hành kèm theo Thông tư số 61/2017/TT-BTC ngày 15 tháng 6 năm 2017 của Bộ Tài chính</t>
  </si>
  <si>
    <t xml:space="preserve"> Biểu số 3 - Ban hành kèm theo Thông tư số 61/2017/TT-BTC ngày 15 tháng 6 năm 2017 của Bộ Tài chính</t>
  </si>
  <si>
    <t xml:space="preserve"> Biểu số 5 - Ban hành kèm theo Thông tư số 61/2017/TT-BTC ngày 15 tháng 6 năm 2017 của Bộ Tài chính</t>
  </si>
  <si>
    <t xml:space="preserve"> Biểu số 6 - Ban hành kèm theo Thông tư số 61/2017/TT-BTC ngày 15 tháng 6 năm 2017 của Bộ Tài chính</t>
  </si>
  <si>
    <t xml:space="preserve"> Biểu số 7 - Ban hành kèm theo Thông tư số 61/2017/TT-BTC ngày 15 tháng 6 năm 2017 của Bộ Tài chính</t>
  </si>
  <si>
    <t>Quỹ
 lương</t>
  </si>
  <si>
    <t xml:space="preserve"> Biểu số 9 - Ban hành kèm theo Thông tư số 61/2017/TT-BTC ngày 15 tháng 6 năm 2017 của Bộ Tài chính</t>
  </si>
  <si>
    <t xml:space="preserve"> Biểu số 8 - Ban hành kèm theo Thông tư số 61/2017/TT-BTC ngày 15 tháng 6 năm 2017 của Bộ Tài chính</t>
  </si>
  <si>
    <t xml:space="preserve"> Biểu số 10 - Ban hành kèm theo Thông tư số 61/2017/TT-BTC ngày 15 tháng 6 năm 2017 của Bộ Tài chính</t>
  </si>
  <si>
    <t>ĐÁNH GIÁ THỰC HIỆN DỰ TOÁN THU- CHI NGÂN SÁCH NĂM 2017</t>
  </si>
  <si>
    <t>Thực
hiện cả năm</t>
  </si>
  <si>
    <t>Chi sự nghiệp kinh tế địa phương</t>
  </si>
  <si>
    <t>Chi quỹ bảo trì đường bộ địa phương</t>
  </si>
  <si>
    <t>Chi sự quỹ bảo trì đường bộ trung ương</t>
  </si>
  <si>
    <t>Chi sự nghiệp giao thông đường thủy địa phương</t>
  </si>
  <si>
    <t>Chi sự nghiệp giao thông đường bộ địa phương</t>
  </si>
  <si>
    <t>Chi sự nghiệp giao thông đường thủy trung ương</t>
  </si>
  <si>
    <t>Chi hỗ trợ thực hiện cứng hóa mặt đường trục chính nội đồng</t>
  </si>
  <si>
    <t>Chi sửa chữa trụ trở GTVT</t>
  </si>
  <si>
    <t>Chi đầu tư XDCB nguồn NSTW</t>
  </si>
  <si>
    <t>ĐV tính: triệu đồng</t>
  </si>
  <si>
    <t xml:space="preserve">  Đơn vị: Sở Giao thông vận tải (đơn vị cấp III)</t>
  </si>
  <si>
    <t>Lệ phí cấp đăng ký phương tiện thủy nội địa</t>
  </si>
  <si>
    <t>Lệ phí đăng ký cấp biển số xe máy chuyên dùng</t>
  </si>
  <si>
    <t xml:space="preserve">Lệ phí cấp GPLX </t>
  </si>
  <si>
    <t>Phí sát hạch ô tô</t>
  </si>
  <si>
    <t>Phí sát hạch lái xe mô tô</t>
  </si>
  <si>
    <t>Lệ phí cấp giấy phép kinh doanh vận tải</t>
  </si>
  <si>
    <t>Phí thẩm tra thẩm định cấp GP hoạt động bến thủy nội địa</t>
  </si>
  <si>
    <t>Phí thẩm định dự toán các công trình</t>
  </si>
  <si>
    <t>Lệ phí cấp giấy chứng nhận bảo đảm chất lượng an toàn kỹ thuật đối với máy, thiết bị, phương tiện giao thông vân tải có yêu cầu nghiêm ngặt về an toàn (Trung tâm ĐKPTGT)</t>
  </si>
  <si>
    <t>Dự án nút giao Đồng Văn</t>
  </si>
  <si>
    <t>Dự án QL 21B (Ba Đa - Chợ dầu)</t>
  </si>
  <si>
    <t>Dự án QL38B (Km 48+575-Km 56+475)</t>
  </si>
  <si>
    <t>Dự án GTNT 3</t>
  </si>
  <si>
    <t xml:space="preserve">  Đơn vị: Sở Giao thông vận tải Hà Nam</t>
  </si>
  <si>
    <t>Dự án xây dựng tuyến đường bộ nối đường cao tốc Hà Nam - hải phòng với đường cao tốc cầu Giẽ - Ninh Bình</t>
  </si>
  <si>
    <t>Số thu phí, lệ phí</t>
  </si>
  <si>
    <t>Số dư phí lệ phí được phép để lại sử dụng năm trước chuyển sang</t>
  </si>
  <si>
    <t>Số thu lệ phí</t>
  </si>
  <si>
    <t>Lệ phí đăng ký cấp biển phương tiện thủy nội địa</t>
  </si>
  <si>
    <t>Lệ phí đăng ký cấp biển xe máy chuyên dùng</t>
  </si>
  <si>
    <t>Lệ phí cấp bằng chứng chỉ được hoạt động trên các phương tiện</t>
  </si>
  <si>
    <t>Số thu phí</t>
  </si>
  <si>
    <t>Phí thẩm định thiết kế cải tạo đóng mới lắp ráp xe kiểm nghiệm phương tiện đã cải tạo đóng mới lắp ráp</t>
  </si>
  <si>
    <t>Phí sát hạch lái xe ô tô</t>
  </si>
  <si>
    <t>Phí thẩm định đầu tư, dự án đầu tư</t>
  </si>
  <si>
    <t xml:space="preserve">Phí thẩm tra thẩm định cấp giấy phép hoạt động bến thủy nội điạ </t>
  </si>
  <si>
    <t>Chi sù nghiÖp</t>
  </si>
  <si>
    <t>Kinh phÝ nhiÖm vô th­êng xuyªn</t>
  </si>
  <si>
    <t>Kinh phÝ nhiÖm vô kh«ng th­êng xuyªn</t>
  </si>
  <si>
    <t>Chi qu¶n lý hµnh chÝnh (Lo¹i - kho¶n: 340-341)</t>
  </si>
  <si>
    <t>Kinh phÝ thùc hiÖn chÕ ®é tù chñ</t>
  </si>
  <si>
    <t>Kinh phÝ thùc hiÖn kh«ng chÕ ®é tù chñ</t>
  </si>
  <si>
    <t>- Chi tiÕt:  Kinh phÝ thùc hiÖn chÕ ®é tù chñ</t>
  </si>
  <si>
    <t>Chi tr¶ tiÒn thuª c¬ së vËt chÊt phôc vô s¸t h¹ch l¸i xe « t«, m« t«</t>
  </si>
  <si>
    <t xml:space="preserve">Chi l­¬ng c¸c kho¶n ®ãng gãp (nguån trÝch 40%phÝ lÖ phÝ ®Ó l¹i chi l­¬ng theo chØ tiªu kÕ ho¹ch giao </t>
  </si>
  <si>
    <t>Chi ñy quyÒn thu phÝ (chi tr¶ cho trung t©m s¸t h¹ch 4.000 ®/GPLX)</t>
  </si>
  <si>
    <t>Vật tư văn phòng</t>
  </si>
  <si>
    <t>Chi thuª m­ín</t>
  </si>
  <si>
    <t>C«ng t¸c phÝ</t>
  </si>
  <si>
    <t>Chi sửa chữa TSCĐ</t>
  </si>
  <si>
    <t>Lệ ph đào tạo lạ sát hạch vên</t>
  </si>
  <si>
    <t>Ch mua TSCD</t>
  </si>
  <si>
    <t>Dù to¸n chi ng©n s¸ch nhµ n­íc</t>
  </si>
  <si>
    <t xml:space="preserve"> Chi qu¶n lý hµnh chÝnh (Lo¹i - kho¶n: 340-341)</t>
  </si>
  <si>
    <t>Kinh phÝ kh«ng thùc hiÖn chÕ ®é tù chñ</t>
  </si>
  <si>
    <t>Chi tiÕt:</t>
  </si>
  <si>
    <t>Tæng quü l­¬ng
BC n¨m 2017: 54 biªn chÕ 
(VPS: 30 ng;  Thanh tra: 24 ng)
Hîp ®ång: 7 ng (VPS+TTR)</t>
  </si>
  <si>
    <t xml:space="preserve">Trong ®ã: Nguån c¶i c¸ch tiÒn l­¬ng 186 tr ®ång </t>
  </si>
  <si>
    <t>TiÒn l­¬ng</t>
  </si>
  <si>
    <t xml:space="preserve">L­¬ng ng¹ch bËc </t>
  </si>
  <si>
    <t>L­¬ng H§ dµi h¹n</t>
  </si>
  <si>
    <t>Phô cÊp l­¬ng</t>
  </si>
  <si>
    <t>Chøc vô</t>
  </si>
  <si>
    <t>Tr¸ch nhiÖm theo nghÒ, theo c«ng viÖc</t>
  </si>
  <si>
    <t>Phô cÊp th©m niªn v­ît khung</t>
  </si>
  <si>
    <t>Phô cÊp tr¸ch nhiÖm 25%</t>
  </si>
  <si>
    <t>Phô cÊp tr¸ch nhiÖm kÕ to¸n tr­ëng, ®éi tr­ëng</t>
  </si>
  <si>
    <t>Phô cÊp th©m niªn nghÒ</t>
  </si>
  <si>
    <t>Phô cÊp lµm thªm giê</t>
  </si>
  <si>
    <t>Phô cÊp c«ng t¸c §¶ng</t>
  </si>
  <si>
    <t>Phô cÊp c«ng vô</t>
  </si>
  <si>
    <t>Phô cÊp CCB</t>
  </si>
  <si>
    <t>T¨ng l­¬ng ®Þnh kú n¨m 2017 (0,33 x 1.210.000 ® x 10 ng­êi x 6 th¸ng)</t>
  </si>
  <si>
    <t>C¸c kho¶n ®ãng gãp</t>
  </si>
  <si>
    <t>B¶o hiÓm x· héi</t>
  </si>
  <si>
    <t>B¶o hiÓm y tÕ</t>
  </si>
  <si>
    <t>Kinh phÝ c«ng ®oµn</t>
  </si>
  <si>
    <t>B¶o hiÓm thÊt nghiÖp</t>
  </si>
  <si>
    <t xml:space="preserve">C¸c kho¶n ®ãng gãp cña t¨ng l­¬ng ®Þnh kú </t>
  </si>
  <si>
    <t>Chi th­êng xuyªn theo ®Þnh møc:
(54bc + 4 H§)*13,455tr®/1ng/1n¨m</t>
  </si>
  <si>
    <t>TiÒn th­ëng</t>
  </si>
  <si>
    <t>Phóc lîi tËp thÓ</t>
  </si>
  <si>
    <t>Phô cÊp tiÕp d©n</t>
  </si>
  <si>
    <t>Thu nhËp t¨ng thªm</t>
  </si>
  <si>
    <t>Thanh to¸n dÞch vô c«ng céng</t>
  </si>
  <si>
    <t>VËt t­ v¨n phßng</t>
  </si>
  <si>
    <t>Th«ng tin, tuyªn truyÒn, liªn l¹c</t>
  </si>
  <si>
    <t>Héi nghÞ</t>
  </si>
  <si>
    <t>Chi phÝ thuª m­ín</t>
  </si>
  <si>
    <t>Chi söa ch÷a TSC§</t>
  </si>
  <si>
    <t>Chi kh¸c</t>
  </si>
  <si>
    <t>Chi cho c«ng t¸c §¶ng ë tæ chøc §¶ng c¬ së vµ c¸c cÊp trªn c¬ së</t>
  </si>
  <si>
    <t>Chi lËp c¸c quü cña ®¬n vÞ thùc hiÖn kho¸n chi vµ ®¬n vÞ sù nghiÖp cã thu</t>
  </si>
  <si>
    <t>Chi mua s¾m TSCD</t>
  </si>
  <si>
    <t>Chi phục vụ thu lệ phí</t>
  </si>
  <si>
    <t>Làm thêm giờ</t>
  </si>
  <si>
    <t>Chi nghiệp vụ chuyên môn</t>
  </si>
  <si>
    <t>Chi phục vụ thu lệ phí của Trung tâm đăng kiểm</t>
  </si>
  <si>
    <t>C¸c néi dung chi ®Æc thï</t>
  </si>
  <si>
    <t>Chi phôc vô ho¹t ®éng tiÕp d©n</t>
  </si>
  <si>
    <t>Chi hç trî phôc vô kiÓm tra GTNT míi</t>
  </si>
  <si>
    <t>Chi công tác quản lý ngành</t>
  </si>
  <si>
    <t>Chi trang phục lực lượng Thanh tra giao thông</t>
  </si>
  <si>
    <t>Sự nghiệp giao thông</t>
  </si>
  <si>
    <t xml:space="preserve">Kinh phÝ kh«ng thùc hiÖn chÕ ®é tù chñ </t>
  </si>
  <si>
    <t>Chi duy tu, sửa chữa thường xuyên  đường bộ  (Loại - khoản: 280-292)</t>
  </si>
  <si>
    <t>Chi duy tu, sửa chữa thường xuyên  đường thủy nội địa  (Loại - khoản: 280-294)</t>
  </si>
  <si>
    <t>Sự nghiệp kinh tế (Loại - khoản: 280-292)</t>
  </si>
  <si>
    <t>Chi phục vụ công tác ATGT cho Thanh tra Sở</t>
  </si>
  <si>
    <t>Chi phục vụ công tác ATGT cho Ban ATGT</t>
  </si>
  <si>
    <t>Chi tõ nguån thu phí được để lại</t>
  </si>
  <si>
    <t>Sè phÝ, lÖ phÝ nộp NSNN</t>
  </si>
  <si>
    <t>Chi cải cách hµnh chÝnh</t>
  </si>
  <si>
    <t>ĐV tính: 1000đồng</t>
  </si>
  <si>
    <t>ĐÁNH GIÁ THỰC HIỆN DỰ TOÁN THU- CHI NGÂN SÁCH 6 THÁNG ĐẦU NĂM 2018</t>
  </si>
  <si>
    <t>Thực
hiện 6 tháng năm 2018</t>
  </si>
  <si>
    <t>Đơn vị Văn phòng Sở</t>
  </si>
  <si>
    <t>Thanh tra Sở</t>
  </si>
  <si>
    <t>Trung tâm đăng kiểm PTGTVT</t>
  </si>
  <si>
    <t>Trung tâm sát hạch cấp GPLX</t>
  </si>
  <si>
    <t>Lệ phí cấp GCNATKT&amp;BVMT</t>
  </si>
  <si>
    <t>Chi sự nghiệp kinh tế</t>
  </si>
  <si>
    <t>Trạm kiểm soát tải trọng</t>
  </si>
  <si>
    <t>Chi sự nghiệp giao thông</t>
  </si>
  <si>
    <t>Lệ phí cấp đăng ký, cấp biển số xe máy chuyên dùng</t>
  </si>
  <si>
    <t xml:space="preserve">Lệ phí cấp mới, cấp đổi GPLX </t>
  </si>
  <si>
    <t>Phí sát hạch GPLX ô tô</t>
  </si>
  <si>
    <t>Phí sát hạch GPLX A1</t>
  </si>
  <si>
    <t>Phi thẩm định dự toán các CT</t>
  </si>
  <si>
    <t>Lệ phí cấp Gpkinh doanh vận tải</t>
  </si>
  <si>
    <t xml:space="preserve">  Đơn vị: Sở GTVT Hà Nam</t>
  </si>
  <si>
    <t xml:space="preserve"> Chương: 421</t>
  </si>
  <si>
    <t>Ban Qlý bảo trì kết cấu HTGT</t>
  </si>
  <si>
    <t>Quyết toán chi ngân sách nhà nước Địa phương</t>
  </si>
  <si>
    <t>IV</t>
  </si>
  <si>
    <t>Quyết toán chi ngân sách nhà nước đưởng bộ Trung ương</t>
  </si>
  <si>
    <t>Quyết toán chi ngân sách nhà nước đưởng thủy Trung ương</t>
  </si>
  <si>
    <t xml:space="preserve"> QUYẾT TOÁN THU - CHI NGUỒN NSNN, NGUỒN KHÁC năm 2022</t>
  </si>
  <si>
    <t>(Kèm theo Quyết định số 157 /QĐ,SGTVT ngày  19/6/ 2023 của Sở GTVT Hà Nam)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</si>
</sst>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_(* \(#,##0\);_(* &quot;-&quot;??_);_(@_)"/>
    <numFmt numFmtId="166" formatCode="_(* #,##0.0_);_(* \(#,##0.0\);_(* &quot;-&quot;??_);_(@_)"/>
  </numFmts>
  <fonts count="60" x14ac:knownFonts="1">
    <font>
      <sz val="11"/>
      <color theme="1"/>
      <name val="Arial"/>
      <family val="2"/>
      <charset val="163"/>
      <scheme val="minor"/>
    </font>
    <font>
      <sz val="11"/>
      <color theme="1"/>
      <name val="Times New Roman"/>
      <family val="1"/>
      <charset val="163"/>
      <scheme val="major"/>
    </font>
    <font>
      <sz val="12"/>
      <color theme="1"/>
      <name val="Times New Roman"/>
      <family val="1"/>
      <charset val="163"/>
      <scheme val="major"/>
    </font>
    <font>
      <sz val="14"/>
      <color theme="1"/>
      <name val="Times New Roman"/>
      <family val="1"/>
      <charset val="163"/>
      <scheme val="major"/>
    </font>
    <font>
      <sz val="12"/>
      <color theme="1"/>
      <name val="Arial"/>
      <family val="2"/>
      <charset val="163"/>
    </font>
    <font>
      <b/>
      <sz val="12"/>
      <color theme="1"/>
      <name val="Times New Roman"/>
      <family val="1"/>
      <charset val="163"/>
    </font>
    <font>
      <sz val="12"/>
      <color theme="1"/>
      <name val="Times New Roman"/>
      <family val="1"/>
      <charset val="163"/>
    </font>
    <font>
      <i/>
      <sz val="12"/>
      <color theme="1"/>
      <name val="Times New Roman"/>
      <family val="1"/>
      <charset val="163"/>
    </font>
    <font>
      <sz val="12"/>
      <color theme="1"/>
      <name val=".VnTime"/>
      <family val="2"/>
    </font>
    <font>
      <i/>
      <sz val="12"/>
      <color theme="1"/>
      <name val=".VnTime"/>
      <family val="2"/>
    </font>
    <font>
      <b/>
      <sz val="12"/>
      <color theme="1"/>
      <name val="Times New Roman"/>
      <family val="1"/>
      <charset val="163"/>
      <scheme val="major"/>
    </font>
    <font>
      <i/>
      <sz val="12"/>
      <color theme="1"/>
      <name val="Times New Roman"/>
      <family val="1"/>
      <charset val="163"/>
      <scheme val="major"/>
    </font>
    <font>
      <b/>
      <sz val="11"/>
      <color theme="1"/>
      <name val="Times New Roman"/>
      <family val="1"/>
      <charset val="163"/>
      <scheme val="major"/>
    </font>
    <font>
      <sz val="10"/>
      <name val="Arial"/>
      <family val="2"/>
    </font>
    <font>
      <sz val="12"/>
      <name val="Times New Roman"/>
      <family val="1"/>
      <charset val="163"/>
    </font>
    <font>
      <i/>
      <sz val="12"/>
      <name val="Times New Roman"/>
      <family val="1"/>
      <charset val="163"/>
    </font>
    <font>
      <i/>
      <sz val="13"/>
      <color theme="1"/>
      <name val="Times New Roman"/>
      <family val="1"/>
      <charset val="163"/>
      <scheme val="major"/>
    </font>
    <font>
      <b/>
      <sz val="13"/>
      <color theme="1"/>
      <name val="Times New Roman"/>
      <family val="1"/>
      <charset val="163"/>
      <scheme val="major"/>
    </font>
    <font>
      <b/>
      <sz val="11"/>
      <color theme="1"/>
      <name val="Arial"/>
      <family val="2"/>
      <charset val="163"/>
      <scheme val="minor"/>
    </font>
    <font>
      <i/>
      <sz val="11"/>
      <color theme="1"/>
      <name val="Times New Roman"/>
      <family val="1"/>
      <charset val="163"/>
      <scheme val="major"/>
    </font>
    <font>
      <i/>
      <sz val="11"/>
      <color theme="1"/>
      <name val="Times New Roman"/>
      <family val="1"/>
      <charset val="163"/>
    </font>
    <font>
      <sz val="11"/>
      <color theme="1"/>
      <name val="Arial"/>
      <family val="2"/>
      <charset val="163"/>
      <scheme val="minor"/>
    </font>
    <font>
      <b/>
      <sz val="14"/>
      <color theme="1"/>
      <name val="Times New Roman"/>
      <family val="1"/>
      <charset val="163"/>
      <scheme val="major"/>
    </font>
    <font>
      <b/>
      <i/>
      <sz val="12"/>
      <color theme="1"/>
      <name val="Times New Roman"/>
      <family val="1"/>
      <charset val="163"/>
      <scheme val="major"/>
    </font>
    <font>
      <sz val="12"/>
      <color theme="1"/>
      <name val="Times New Roman"/>
      <family val="1"/>
    </font>
    <font>
      <b/>
      <sz val="12"/>
      <color theme="1"/>
      <name val="Times New Roman"/>
      <family val="1"/>
    </font>
    <font>
      <sz val="12"/>
      <color rgb="FFFF0000"/>
      <name val="Times New Roman"/>
      <family val="1"/>
      <charset val="163"/>
    </font>
    <font>
      <i/>
      <sz val="12"/>
      <color rgb="FFFF0000"/>
      <name val="Times New Roman"/>
      <family val="1"/>
      <charset val="163"/>
    </font>
    <font>
      <sz val="14"/>
      <color rgb="FFFF0000"/>
      <name val="Times New Roman"/>
      <family val="1"/>
      <charset val="163"/>
      <scheme val="major"/>
    </font>
    <font>
      <sz val="11"/>
      <color rgb="FFFF0000"/>
      <name val="Arial"/>
      <family val="2"/>
      <charset val="163"/>
      <scheme val="minor"/>
    </font>
    <font>
      <b/>
      <i/>
      <sz val="12"/>
      <color theme="1"/>
      <name val="Times New Roman"/>
      <family val="1"/>
      <charset val="163"/>
    </font>
    <font>
      <i/>
      <sz val="14"/>
      <color theme="1"/>
      <name val="Times New Roman"/>
      <family val="1"/>
      <charset val="163"/>
      <scheme val="major"/>
    </font>
    <font>
      <b/>
      <sz val="10"/>
      <name val=".VnTime"/>
      <family val="2"/>
    </font>
    <font>
      <b/>
      <sz val="12"/>
      <name val="Times New Roman"/>
      <family val="1"/>
    </font>
    <font>
      <b/>
      <sz val="12"/>
      <name val="Times New Roman"/>
      <family val="1"/>
      <scheme val="major"/>
    </font>
    <font>
      <sz val="10"/>
      <name val=".VnTime"/>
      <family val="2"/>
    </font>
    <font>
      <sz val="11"/>
      <name val="Times New Roman"/>
      <family val="1"/>
    </font>
    <font>
      <b/>
      <sz val="11"/>
      <name val="Times New Roman"/>
      <family val="1"/>
    </font>
    <font>
      <b/>
      <sz val="10"/>
      <name val="Arial"/>
      <family val="2"/>
    </font>
    <font>
      <sz val="10"/>
      <name val="Times New Roman"/>
      <family val="1"/>
    </font>
    <font>
      <b/>
      <sz val="12"/>
      <name val="Times New Roman"/>
      <family val="1"/>
      <charset val="163"/>
      <scheme val="major"/>
    </font>
    <font>
      <b/>
      <sz val="12"/>
      <name val=".VnTime"/>
      <family val="2"/>
    </font>
    <font>
      <sz val="12"/>
      <name val=".VnTime"/>
      <family val="2"/>
    </font>
    <font>
      <b/>
      <i/>
      <sz val="12"/>
      <name val=".VnTime"/>
      <family val="2"/>
    </font>
    <font>
      <sz val="11"/>
      <name val=".VnTime"/>
      <family val="2"/>
    </font>
    <font>
      <sz val="11"/>
      <name val="Times New Roman"/>
      <family val="1"/>
      <charset val="163"/>
      <scheme val="major"/>
    </font>
    <font>
      <sz val="12"/>
      <name val=".VnTime"/>
      <family val="2"/>
    </font>
    <font>
      <sz val="12"/>
      <name val="Times New Roman"/>
      <family val="1"/>
      <charset val="163"/>
      <scheme val="major"/>
    </font>
    <font>
      <b/>
      <i/>
      <u/>
      <sz val="12"/>
      <name val=".VnTime"/>
      <family val="2"/>
    </font>
    <font>
      <b/>
      <i/>
      <sz val="10"/>
      <name val="Arial"/>
      <family val="2"/>
    </font>
    <font>
      <b/>
      <i/>
      <sz val="12"/>
      <name val="Times New Roman"/>
      <family val="1"/>
      <scheme val="major"/>
    </font>
    <font>
      <i/>
      <sz val="10"/>
      <name val=".VnTime"/>
      <family val="2"/>
    </font>
    <font>
      <sz val="10"/>
      <name val="Times New Roman"/>
      <family val="1"/>
      <charset val="163"/>
      <scheme val="major"/>
    </font>
    <font>
      <b/>
      <i/>
      <sz val="10"/>
      <name val="Times New Roman"/>
      <family val="1"/>
      <charset val="163"/>
      <scheme val="major"/>
    </font>
    <font>
      <b/>
      <sz val="10"/>
      <name val="Times New Roman"/>
      <family val="1"/>
      <scheme val="major"/>
    </font>
    <font>
      <i/>
      <sz val="11"/>
      <name val="Times New Roman"/>
      <family val="1"/>
    </font>
    <font>
      <sz val="12"/>
      <name val="Times New Roman"/>
      <family val="1"/>
    </font>
    <font>
      <i/>
      <sz val="12"/>
      <name val="Times New Roman"/>
      <family val="1"/>
    </font>
    <font>
      <sz val="14"/>
      <name val="Times New Roman"/>
      <family val="1"/>
    </font>
    <font>
      <sz val="12"/>
      <color rgb="FFFF0000"/>
      <name val="Times New Roman"/>
      <family val="1"/>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s>
  <cellStyleXfs count="3">
    <xf numFmtId="0" fontId="0" fillId="0" borderId="0"/>
    <xf numFmtId="0" fontId="13" fillId="0" borderId="0"/>
    <xf numFmtId="164" fontId="21" fillId="0" borderId="0" applyFont="0" applyFill="0" applyBorder="0" applyAlignment="0" applyProtection="0"/>
  </cellStyleXfs>
  <cellXfs count="317">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6" fillId="0" borderId="0" xfId="0" applyFont="1"/>
    <xf numFmtId="0" fontId="6" fillId="0" borderId="0" xfId="0" applyFont="1" applyAlignment="1">
      <alignment horizontal="center"/>
    </xf>
    <xf numFmtId="0" fontId="7" fillId="0" borderId="0" xfId="0" applyFont="1"/>
    <xf numFmtId="0" fontId="8" fillId="0" borderId="0" xfId="0" applyFont="1"/>
    <xf numFmtId="0" fontId="4" fillId="0" borderId="0" xfId="0" applyFont="1"/>
    <xf numFmtId="0" fontId="5" fillId="0" borderId="0" xfId="0" applyFont="1"/>
    <xf numFmtId="0" fontId="6" fillId="0" borderId="0" xfId="0" applyFont="1" applyAlignment="1">
      <alignment horizontal="center"/>
    </xf>
    <xf numFmtId="0" fontId="7" fillId="0" borderId="0" xfId="0" applyFont="1"/>
    <xf numFmtId="0" fontId="2" fillId="0" borderId="0" xfId="0" applyFont="1"/>
    <xf numFmtId="0" fontId="10" fillId="0" borderId="0" xfId="0" applyFont="1" applyAlignment="1"/>
    <xf numFmtId="0" fontId="5" fillId="0" borderId="1" xfId="0" applyFont="1" applyBorder="1" applyAlignment="1">
      <alignment horizontal="center"/>
    </xf>
    <xf numFmtId="0" fontId="5" fillId="0" borderId="1" xfId="0" applyFont="1" applyBorder="1" applyAlignment="1">
      <alignment horizontal="center"/>
    </xf>
    <xf numFmtId="0" fontId="7" fillId="0" borderId="1" xfId="0" applyFont="1" applyBorder="1" applyAlignment="1">
      <alignment horizontal="center"/>
    </xf>
    <xf numFmtId="0" fontId="6" fillId="0" borderId="1" xfId="0" applyFont="1" applyBorder="1"/>
    <xf numFmtId="0" fontId="6" fillId="0" borderId="1" xfId="0" applyFont="1" applyBorder="1" applyAlignment="1">
      <alignment horizontal="center"/>
    </xf>
    <xf numFmtId="0" fontId="6" fillId="0" borderId="1" xfId="0" applyFont="1" applyBorder="1" applyAlignment="1">
      <alignment horizontal="justify" vertical="top" wrapText="1"/>
    </xf>
    <xf numFmtId="0" fontId="7" fillId="0" borderId="1" xfId="0" applyFont="1" applyBorder="1" applyAlignment="1">
      <alignment horizontal="center" vertical="top" wrapText="1"/>
    </xf>
    <xf numFmtId="0" fontId="6" fillId="0" borderId="1" xfId="0" applyFont="1" applyBorder="1" applyAlignment="1">
      <alignment vertical="top" wrapText="1"/>
    </xf>
    <xf numFmtId="0" fontId="7" fillId="0" borderId="1" xfId="0" applyFont="1" applyBorder="1"/>
    <xf numFmtId="0" fontId="6" fillId="0" borderId="1" xfId="0" applyFont="1" applyBorder="1" applyAlignment="1">
      <alignment horizontal="center" vertical="top" wrapText="1"/>
    </xf>
    <xf numFmtId="0" fontId="5" fillId="0" borderId="2" xfId="0" applyFont="1" applyBorder="1" applyAlignment="1">
      <alignment horizontal="center" wrapText="1"/>
    </xf>
    <xf numFmtId="0" fontId="10" fillId="0" borderId="0" xfId="0" applyFont="1"/>
    <xf numFmtId="0" fontId="2" fillId="0" borderId="0" xfId="0" applyFont="1"/>
    <xf numFmtId="0" fontId="9" fillId="0" borderId="0" xfId="0" applyFont="1" applyAlignment="1"/>
    <xf numFmtId="0" fontId="9" fillId="0" borderId="0" xfId="0" applyFont="1" applyBorder="1" applyAlignment="1">
      <alignment horizontal="center"/>
    </xf>
    <xf numFmtId="0" fontId="6" fillId="0" borderId="1" xfId="0" applyFont="1" applyBorder="1" applyAlignment="1"/>
    <xf numFmtId="0" fontId="9" fillId="0" borderId="1" xfId="0" applyFont="1" applyBorder="1" applyAlignment="1"/>
    <xf numFmtId="0" fontId="11" fillId="0" borderId="1" xfId="0" applyFont="1" applyBorder="1" applyAlignment="1"/>
    <xf numFmtId="0" fontId="3" fillId="0" borderId="1" xfId="0" applyFont="1" applyBorder="1"/>
    <xf numFmtId="0" fontId="11" fillId="0" borderId="0" xfId="0" applyFont="1" applyAlignment="1">
      <alignment horizontal="right"/>
    </xf>
    <xf numFmtId="2" fontId="2" fillId="0" borderId="1" xfId="0" applyNumberFormat="1" applyFont="1" applyBorder="1"/>
    <xf numFmtId="0" fontId="12" fillId="0" borderId="0" xfId="0" applyFont="1"/>
    <xf numFmtId="0" fontId="11" fillId="0" borderId="1" xfId="0" applyFont="1" applyBorder="1"/>
    <xf numFmtId="0" fontId="2" fillId="0" borderId="1" xfId="0" applyFont="1" applyBorder="1"/>
    <xf numFmtId="0" fontId="1" fillId="0" borderId="1" xfId="0" applyFont="1" applyBorder="1"/>
    <xf numFmtId="0" fontId="7" fillId="0" borderId="1" xfId="0" applyFont="1" applyBorder="1" applyAlignment="1">
      <alignment vertical="top" wrapText="1"/>
    </xf>
    <xf numFmtId="0" fontId="7" fillId="0" borderId="0" xfId="0" applyFont="1" applyAlignment="1"/>
    <xf numFmtId="0" fontId="6" fillId="0" borderId="1" xfId="0" applyFont="1" applyBorder="1" applyAlignment="1">
      <alignment horizontal="center" vertical="center"/>
    </xf>
    <xf numFmtId="0" fontId="6" fillId="0" borderId="1" xfId="0" applyFont="1" applyBorder="1" applyAlignment="1">
      <alignment horizontal="center" wrapText="1"/>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xf numFmtId="0" fontId="5" fillId="0" borderId="1" xfId="0" applyFont="1" applyBorder="1" applyAlignment="1">
      <alignment horizontal="center" wrapText="1"/>
    </xf>
    <xf numFmtId="0" fontId="5" fillId="0" borderId="1" xfId="0" applyFont="1" applyBorder="1" applyAlignment="1">
      <alignment horizontal="center" vertical="center"/>
    </xf>
    <xf numFmtId="0" fontId="6" fillId="0" borderId="1" xfId="0" applyFont="1" applyBorder="1" applyAlignment="1">
      <alignment wrapText="1"/>
    </xf>
    <xf numFmtId="0" fontId="14" fillId="0" borderId="1" xfId="0" applyFont="1" applyBorder="1" applyAlignment="1">
      <alignment horizontal="center"/>
    </xf>
    <xf numFmtId="0" fontId="15" fillId="0" borderId="1" xfId="0" applyFont="1" applyBorder="1" applyAlignment="1">
      <alignment horizontal="center"/>
    </xf>
    <xf numFmtId="0" fontId="7" fillId="0" borderId="1" xfId="0" applyFont="1" applyBorder="1" applyAlignment="1">
      <alignment wrapText="1"/>
    </xf>
    <xf numFmtId="0" fontId="6" fillId="0" borderId="1" xfId="0" applyFont="1" applyBorder="1" applyAlignment="1">
      <alignment horizontal="left" wrapText="1"/>
    </xf>
    <xf numFmtId="0" fontId="9" fillId="0" borderId="1" xfId="0" applyFont="1" applyBorder="1" applyAlignment="1">
      <alignment horizontal="center"/>
    </xf>
    <xf numFmtId="0" fontId="5" fillId="0" borderId="2" xfId="0" applyFont="1" applyBorder="1" applyAlignment="1">
      <alignment horizontal="center" vertical="center"/>
    </xf>
    <xf numFmtId="0" fontId="5" fillId="0" borderId="2" xfId="0" applyFont="1" applyBorder="1" applyAlignment="1">
      <alignment horizontal="center" wrapText="1"/>
    </xf>
    <xf numFmtId="0" fontId="10" fillId="0" borderId="0" xfId="0" applyFont="1"/>
    <xf numFmtId="0" fontId="5" fillId="0" borderId="1" xfId="0" applyFont="1" applyBorder="1" applyAlignment="1">
      <alignment horizontal="center" vertical="center" wrapText="1"/>
    </xf>
    <xf numFmtId="0" fontId="19" fillId="0" borderId="0" xfId="0" applyFont="1" applyAlignment="1">
      <alignment wrapText="1"/>
    </xf>
    <xf numFmtId="0" fontId="5" fillId="0" borderId="0" xfId="0" applyFont="1" applyAlignment="1"/>
    <xf numFmtId="0" fontId="18" fillId="0" borderId="0" xfId="0" applyFont="1"/>
    <xf numFmtId="0" fontId="0" fillId="0" borderId="1" xfId="0" applyFont="1" applyBorder="1"/>
    <xf numFmtId="3" fontId="2" fillId="0" borderId="0" xfId="0" applyNumberFormat="1" applyFont="1" applyAlignment="1">
      <alignment horizontal="right"/>
    </xf>
    <xf numFmtId="0" fontId="6" fillId="0" borderId="1" xfId="0" applyFont="1" applyBorder="1" applyAlignment="1">
      <alignment horizontal="right"/>
    </xf>
    <xf numFmtId="0" fontId="14" fillId="0" borderId="1" xfId="0" applyFont="1" applyBorder="1" applyAlignment="1">
      <alignment horizontal="right"/>
    </xf>
    <xf numFmtId="0" fontId="15" fillId="0" borderId="1" xfId="0" applyFont="1" applyBorder="1" applyAlignment="1">
      <alignment horizontal="right"/>
    </xf>
    <xf numFmtId="3" fontId="1" fillId="0" borderId="0" xfId="0" applyNumberFormat="1" applyFont="1" applyAlignment="1">
      <alignment horizontal="right"/>
    </xf>
    <xf numFmtId="0" fontId="12" fillId="0" borderId="0" xfId="0" applyFont="1" applyAlignment="1">
      <alignment horizontal="center"/>
    </xf>
    <xf numFmtId="0" fontId="6" fillId="0" borderId="1" xfId="0" applyFont="1" applyBorder="1" applyAlignment="1">
      <alignment horizontal="left"/>
    </xf>
    <xf numFmtId="0" fontId="2" fillId="0" borderId="1" xfId="0" applyFont="1" applyBorder="1" applyAlignment="1"/>
    <xf numFmtId="0" fontId="8" fillId="0" borderId="1" xfId="0" applyFont="1" applyBorder="1" applyAlignment="1"/>
    <xf numFmtId="0" fontId="6" fillId="0" borderId="1" xfId="0" applyFont="1" applyBorder="1" applyAlignment="1">
      <alignment horizontal="justify" wrapText="1"/>
    </xf>
    <xf numFmtId="0" fontId="6" fillId="0" borderId="1" xfId="0" applyFont="1" applyBorder="1" applyAlignment="1">
      <alignment horizontal="right" vertical="top" wrapText="1"/>
    </xf>
    <xf numFmtId="0" fontId="5" fillId="0" borderId="0" xfId="0" applyFont="1"/>
    <xf numFmtId="0" fontId="6" fillId="0" borderId="0" xfId="0" applyFont="1" applyAlignment="1">
      <alignment horizontal="center"/>
    </xf>
    <xf numFmtId="0" fontId="5" fillId="0" borderId="1" xfId="0" applyFont="1" applyBorder="1" applyAlignment="1">
      <alignment horizontal="center"/>
    </xf>
    <xf numFmtId="164" fontId="5" fillId="0" borderId="0" xfId="2" applyFont="1"/>
    <xf numFmtId="164" fontId="6" fillId="0" borderId="0" xfId="2" applyFont="1" applyAlignment="1">
      <alignment horizontal="center"/>
    </xf>
    <xf numFmtId="164" fontId="6" fillId="0" borderId="1" xfId="2" applyFont="1" applyBorder="1" applyAlignment="1">
      <alignment vertical="top" wrapText="1"/>
    </xf>
    <xf numFmtId="164" fontId="6" fillId="0" borderId="1" xfId="2" applyFont="1" applyBorder="1"/>
    <xf numFmtId="164" fontId="6" fillId="0" borderId="1" xfId="2" applyFont="1" applyBorder="1" applyAlignment="1">
      <alignment horizontal="justify" vertical="top" wrapText="1"/>
    </xf>
    <xf numFmtId="164" fontId="7" fillId="0" borderId="1" xfId="2" applyFont="1" applyBorder="1" applyAlignment="1">
      <alignment horizontal="center" vertical="top" wrapText="1"/>
    </xf>
    <xf numFmtId="164" fontId="6" fillId="0" borderId="1" xfId="2" applyFont="1" applyBorder="1" applyAlignment="1">
      <alignment horizontal="center" vertical="top" wrapText="1"/>
    </xf>
    <xf numFmtId="164" fontId="3" fillId="0" borderId="0" xfId="2" applyFont="1"/>
    <xf numFmtId="165" fontId="4" fillId="0" borderId="0" xfId="2" applyNumberFormat="1" applyFont="1"/>
    <xf numFmtId="165" fontId="5" fillId="0" borderId="0" xfId="2" applyNumberFormat="1" applyFont="1"/>
    <xf numFmtId="165" fontId="6" fillId="0" borderId="0" xfId="2" applyNumberFormat="1" applyFont="1"/>
    <xf numFmtId="165" fontId="6" fillId="0" borderId="0" xfId="2" applyNumberFormat="1" applyFont="1" applyAlignment="1">
      <alignment horizontal="center"/>
    </xf>
    <xf numFmtId="165" fontId="5" fillId="0" borderId="1" xfId="2" applyNumberFormat="1" applyFont="1" applyBorder="1" applyAlignment="1">
      <alignment horizontal="center" vertical="center"/>
    </xf>
    <xf numFmtId="165" fontId="5" fillId="0" borderId="1" xfId="2" applyNumberFormat="1" applyFont="1" applyBorder="1" applyAlignment="1">
      <alignment horizontal="center" wrapText="1"/>
    </xf>
    <xf numFmtId="165" fontId="6" fillId="0" borderId="1" xfId="2" applyNumberFormat="1" applyFont="1" applyBorder="1"/>
    <xf numFmtId="165" fontId="7" fillId="0" borderId="0" xfId="2" applyNumberFormat="1" applyFont="1"/>
    <xf numFmtId="165" fontId="11" fillId="0" borderId="1" xfId="2" applyNumberFormat="1" applyFont="1" applyBorder="1" applyAlignment="1"/>
    <xf numFmtId="165" fontId="3" fillId="0" borderId="0" xfId="2" applyNumberFormat="1" applyFont="1"/>
    <xf numFmtId="0" fontId="5" fillId="0" borderId="1" xfId="0" applyFont="1" applyBorder="1" applyAlignment="1">
      <alignment wrapText="1"/>
    </xf>
    <xf numFmtId="164" fontId="5" fillId="0" borderId="1" xfId="2" applyFont="1" applyBorder="1" applyAlignment="1">
      <alignment horizontal="center" vertical="top" wrapText="1"/>
    </xf>
    <xf numFmtId="165" fontId="5" fillId="0" borderId="1" xfId="2" applyNumberFormat="1" applyFont="1" applyBorder="1"/>
    <xf numFmtId="0" fontId="22" fillId="0" borderId="0" xfId="0" applyFont="1"/>
    <xf numFmtId="164" fontId="5" fillId="0" borderId="1" xfId="2" applyFont="1" applyBorder="1"/>
    <xf numFmtId="165" fontId="23" fillId="0" borderId="1" xfId="2" applyNumberFormat="1" applyFont="1" applyBorder="1" applyAlignment="1"/>
    <xf numFmtId="165" fontId="22" fillId="0" borderId="0" xfId="2" applyNumberFormat="1" applyFont="1"/>
    <xf numFmtId="0" fontId="5" fillId="0" borderId="0" xfId="0" applyFont="1"/>
    <xf numFmtId="0" fontId="5" fillId="0" borderId="1" xfId="0" applyFont="1" applyBorder="1" applyAlignment="1">
      <alignment horizontal="center"/>
    </xf>
    <xf numFmtId="0" fontId="5" fillId="0" borderId="3" xfId="0" applyFont="1" applyBorder="1" applyAlignment="1">
      <alignment horizontal="center" vertical="center"/>
    </xf>
    <xf numFmtId="0" fontId="5" fillId="0" borderId="0" xfId="0" applyFont="1"/>
    <xf numFmtId="0" fontId="5" fillId="0" borderId="1" xfId="0" applyFont="1" applyBorder="1" applyAlignment="1">
      <alignment horizont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166" fontId="6" fillId="0" borderId="1" xfId="2" applyNumberFormat="1" applyFont="1" applyBorder="1"/>
    <xf numFmtId="165" fontId="6" fillId="0" borderId="1" xfId="2" applyNumberFormat="1" applyFont="1" applyBorder="1" applyAlignment="1">
      <alignment horizontal="justify" vertical="top" wrapText="1"/>
    </xf>
    <xf numFmtId="165" fontId="7" fillId="0" borderId="1" xfId="2" applyNumberFormat="1" applyFont="1" applyBorder="1" applyAlignment="1">
      <alignment horizontal="center" vertical="top" wrapText="1"/>
    </xf>
    <xf numFmtId="165" fontId="5" fillId="0" borderId="1" xfId="2" applyNumberFormat="1" applyFont="1" applyBorder="1" applyAlignment="1">
      <alignment horizontal="justify" vertical="top" wrapText="1"/>
    </xf>
    <xf numFmtId="165" fontId="24" fillId="0" borderId="1" xfId="2" applyNumberFormat="1" applyFont="1" applyBorder="1"/>
    <xf numFmtId="165" fontId="24" fillId="0" borderId="1" xfId="2" applyNumberFormat="1" applyFont="1" applyBorder="1" applyAlignment="1">
      <alignment horizontal="justify" vertical="top" wrapText="1"/>
    </xf>
    <xf numFmtId="165" fontId="24" fillId="0" borderId="1" xfId="2" applyNumberFormat="1" applyFont="1" applyBorder="1" applyAlignment="1">
      <alignment horizontal="center" vertical="top" wrapText="1"/>
    </xf>
    <xf numFmtId="165" fontId="25" fillId="0" borderId="1" xfId="2" applyNumberFormat="1" applyFont="1" applyBorder="1" applyAlignment="1">
      <alignment horizontal="center"/>
    </xf>
    <xf numFmtId="165" fontId="25" fillId="0" borderId="1" xfId="2" applyNumberFormat="1" applyFont="1" applyBorder="1" applyAlignment="1">
      <alignment vertical="top" wrapText="1"/>
    </xf>
    <xf numFmtId="165" fontId="25" fillId="0" borderId="1" xfId="2" applyNumberFormat="1" applyFont="1" applyBorder="1"/>
    <xf numFmtId="165" fontId="25" fillId="0" borderId="1" xfId="2" applyNumberFormat="1" applyFont="1" applyBorder="1" applyAlignment="1">
      <alignment horizontal="justify" vertical="top" wrapText="1"/>
    </xf>
    <xf numFmtId="166" fontId="5" fillId="0" borderId="1" xfId="2" applyNumberFormat="1" applyFont="1" applyBorder="1" applyAlignment="1">
      <alignment horizontal="justify" vertical="top" wrapText="1"/>
    </xf>
    <xf numFmtId="164" fontId="24" fillId="0" borderId="1" xfId="2" applyNumberFormat="1" applyFont="1" applyBorder="1" applyAlignment="1">
      <alignment horizontal="right"/>
    </xf>
    <xf numFmtId="166" fontId="25" fillId="0" borderId="1" xfId="2" applyNumberFormat="1" applyFont="1" applyBorder="1"/>
    <xf numFmtId="0" fontId="5" fillId="0" borderId="1" xfId="0" applyFont="1" applyBorder="1" applyAlignment="1">
      <alignment horizontal="center"/>
    </xf>
    <xf numFmtId="164" fontId="5" fillId="0" borderId="1" xfId="2" applyFont="1" applyBorder="1" applyAlignment="1">
      <alignment horizontal="center" vertical="center" wrapText="1"/>
    </xf>
    <xf numFmtId="0" fontId="5" fillId="0" borderId="1" xfId="0" applyFont="1" applyBorder="1" applyAlignment="1">
      <alignment horizontal="center" vertical="top" wrapText="1"/>
    </xf>
    <xf numFmtId="0" fontId="5" fillId="0" borderId="1" xfId="0" applyFont="1" applyBorder="1"/>
    <xf numFmtId="0" fontId="26" fillId="0" borderId="1" xfId="0" applyFont="1" applyBorder="1" applyAlignment="1">
      <alignment horizontal="center"/>
    </xf>
    <xf numFmtId="0" fontId="26" fillId="0" borderId="1" xfId="0" applyFont="1" applyBorder="1" applyAlignment="1">
      <alignment wrapText="1"/>
    </xf>
    <xf numFmtId="0" fontId="27" fillId="0" borderId="1" xfId="0" applyFont="1" applyBorder="1" applyAlignment="1">
      <alignment horizontal="center"/>
    </xf>
    <xf numFmtId="0" fontId="26" fillId="0" borderId="1" xfId="0" applyFont="1" applyBorder="1"/>
    <xf numFmtId="0" fontId="26" fillId="0" borderId="0" xfId="0" applyFont="1"/>
    <xf numFmtId="0" fontId="28" fillId="0" borderId="0" xfId="0" applyFont="1"/>
    <xf numFmtId="0" fontId="26" fillId="0" borderId="1" xfId="0" applyFont="1" applyBorder="1" applyAlignment="1">
      <alignment vertical="top" wrapText="1"/>
    </xf>
    <xf numFmtId="0" fontId="26" fillId="0" borderId="1" xfId="0" applyFont="1" applyBorder="1" applyAlignment="1">
      <alignment horizontal="justify" vertical="top" wrapText="1"/>
    </xf>
    <xf numFmtId="0" fontId="27" fillId="0" borderId="1" xfId="0" applyFont="1" applyBorder="1" applyAlignment="1">
      <alignment horizontal="center" vertical="top" wrapText="1"/>
    </xf>
    <xf numFmtId="0" fontId="27" fillId="0" borderId="1" xfId="0" applyFont="1" applyBorder="1"/>
    <xf numFmtId="0" fontId="27" fillId="0" borderId="0" xfId="0" applyFont="1"/>
    <xf numFmtId="0" fontId="29" fillId="0" borderId="1" xfId="0" applyFont="1" applyBorder="1"/>
    <xf numFmtId="0" fontId="29" fillId="0" borderId="0" xfId="0" applyFont="1"/>
    <xf numFmtId="0" fontId="26" fillId="0" borderId="1" xfId="0" applyFont="1" applyBorder="1" applyAlignment="1">
      <alignment horizontal="left" wrapText="1"/>
    </xf>
    <xf numFmtId="0" fontId="26" fillId="0" borderId="1" xfId="0" applyFont="1" applyBorder="1" applyAlignment="1">
      <alignment horizontal="center" vertical="top" wrapText="1"/>
    </xf>
    <xf numFmtId="164" fontId="5" fillId="0" borderId="0" xfId="2" applyFont="1" applyAlignment="1">
      <alignment vertical="center"/>
    </xf>
    <xf numFmtId="165" fontId="4" fillId="0" borderId="0" xfId="2" applyNumberFormat="1" applyFont="1" applyAlignment="1">
      <alignment vertical="center"/>
    </xf>
    <xf numFmtId="165" fontId="5" fillId="0" borderId="0" xfId="2" applyNumberFormat="1" applyFont="1" applyAlignment="1">
      <alignment vertical="center"/>
    </xf>
    <xf numFmtId="0" fontId="6" fillId="0" borderId="0" xfId="0" applyFont="1" applyAlignment="1">
      <alignment horizontal="center" vertical="center"/>
    </xf>
    <xf numFmtId="164" fontId="6" fillId="0" borderId="0" xfId="2" applyFont="1" applyAlignment="1">
      <alignment horizontal="center" vertical="center"/>
    </xf>
    <xf numFmtId="165" fontId="6" fillId="0" borderId="0" xfId="2" applyNumberFormat="1" applyFont="1" applyAlignment="1">
      <alignment horizontal="center" vertical="center"/>
    </xf>
    <xf numFmtId="165" fontId="25" fillId="0" borderId="1" xfId="2" applyNumberFormat="1" applyFont="1" applyBorder="1" applyAlignment="1">
      <alignment horizontal="center" vertical="center"/>
    </xf>
    <xf numFmtId="166" fontId="25" fillId="0" borderId="1" xfId="2" applyNumberFormat="1" applyFont="1" applyBorder="1" applyAlignment="1">
      <alignment vertical="center"/>
    </xf>
    <xf numFmtId="165" fontId="25" fillId="0" borderId="1" xfId="2" applyNumberFormat="1" applyFont="1" applyBorder="1" applyAlignment="1">
      <alignment vertical="center"/>
    </xf>
    <xf numFmtId="164" fontId="24" fillId="0" borderId="1" xfId="2" applyNumberFormat="1" applyFont="1" applyBorder="1" applyAlignment="1">
      <alignment horizontal="right" vertical="center"/>
    </xf>
    <xf numFmtId="165" fontId="24" fillId="0" borderId="1" xfId="2" applyNumberFormat="1" applyFont="1" applyBorder="1" applyAlignment="1">
      <alignment vertical="center"/>
    </xf>
    <xf numFmtId="165" fontId="5" fillId="0" borderId="1" xfId="2" applyNumberFormat="1" applyFont="1" applyBorder="1" applyAlignment="1">
      <alignment horizontal="justify" vertical="center" wrapText="1"/>
    </xf>
    <xf numFmtId="166" fontId="5" fillId="0" borderId="1" xfId="2" applyNumberFormat="1" applyFont="1" applyBorder="1" applyAlignment="1">
      <alignment horizontal="justify" vertical="center" wrapText="1"/>
    </xf>
    <xf numFmtId="166" fontId="6" fillId="0" borderId="1" xfId="2" applyNumberFormat="1" applyFont="1" applyBorder="1" applyAlignment="1">
      <alignment vertical="center"/>
    </xf>
    <xf numFmtId="165" fontId="6" fillId="0" borderId="1" xfId="2" applyNumberFormat="1" applyFont="1" applyBorder="1" applyAlignment="1">
      <alignment vertical="center"/>
    </xf>
    <xf numFmtId="165" fontId="5" fillId="0" borderId="1" xfId="2" applyNumberFormat="1" applyFont="1" applyBorder="1" applyAlignment="1">
      <alignment vertical="center"/>
    </xf>
    <xf numFmtId="164" fontId="6" fillId="0" borderId="1" xfId="2" applyFont="1" applyBorder="1" applyAlignment="1">
      <alignment vertical="center"/>
    </xf>
    <xf numFmtId="164" fontId="5" fillId="0" borderId="1" xfId="2" applyFont="1" applyBorder="1" applyAlignment="1">
      <alignment vertical="center"/>
    </xf>
    <xf numFmtId="165" fontId="23" fillId="0" borderId="1" xfId="2" applyNumberFormat="1" applyFont="1" applyBorder="1" applyAlignment="1">
      <alignment vertical="center"/>
    </xf>
    <xf numFmtId="165" fontId="11" fillId="0" borderId="1" xfId="2" applyNumberFormat="1" applyFont="1" applyBorder="1" applyAlignment="1">
      <alignment vertical="center"/>
    </xf>
    <xf numFmtId="0" fontId="5" fillId="0" borderId="0" xfId="0" applyFont="1"/>
    <xf numFmtId="164" fontId="5" fillId="0" borderId="1" xfId="2" applyFont="1" applyBorder="1" applyAlignment="1">
      <alignment horizontal="center" vertical="center" wrapText="1"/>
    </xf>
    <xf numFmtId="165" fontId="5" fillId="0" borderId="1" xfId="2" applyNumberFormat="1" applyFont="1" applyBorder="1" applyAlignment="1">
      <alignment horizontal="center" vertical="center" wrapText="1"/>
    </xf>
    <xf numFmtId="165" fontId="5" fillId="0" borderId="1" xfId="2" applyNumberFormat="1" applyFont="1" applyBorder="1" applyAlignment="1">
      <alignment horizontal="center" vertical="center"/>
    </xf>
    <xf numFmtId="164" fontId="7" fillId="0" borderId="1" xfId="2" applyFont="1" applyBorder="1"/>
    <xf numFmtId="164" fontId="30" fillId="0" borderId="1" xfId="2" applyFont="1" applyBorder="1" applyAlignment="1">
      <alignment horizontal="center" vertical="top" wrapText="1"/>
    </xf>
    <xf numFmtId="165" fontId="31" fillId="0" borderId="0" xfId="2" applyNumberFormat="1" applyFont="1"/>
    <xf numFmtId="0" fontId="31" fillId="0" borderId="0" xfId="0" applyFont="1"/>
    <xf numFmtId="0" fontId="32" fillId="2" borderId="1" xfId="0" applyFont="1" applyFill="1" applyBorder="1" applyAlignment="1">
      <alignment horizontal="center" vertical="center" wrapText="1"/>
    </xf>
    <xf numFmtId="0" fontId="33" fillId="2" borderId="1" xfId="0" applyFont="1" applyFill="1" applyBorder="1" applyAlignment="1">
      <alignment horizontal="left" vertical="center" wrapText="1"/>
    </xf>
    <xf numFmtId="165" fontId="34" fillId="2" borderId="1" xfId="0" applyNumberFormat="1" applyFont="1" applyFill="1" applyBorder="1"/>
    <xf numFmtId="0" fontId="35" fillId="2" borderId="1" xfId="0" applyFont="1" applyFill="1" applyBorder="1" applyAlignment="1">
      <alignment horizontal="center" vertical="center" wrapText="1"/>
    </xf>
    <xf numFmtId="0" fontId="36" fillId="2" borderId="1" xfId="0" applyFont="1" applyFill="1" applyBorder="1"/>
    <xf numFmtId="0" fontId="37" fillId="2" borderId="1" xfId="0" applyFont="1" applyFill="1" applyBorder="1" applyAlignment="1">
      <alignment vertical="center" wrapText="1"/>
    </xf>
    <xf numFmtId="0" fontId="38" fillId="2" borderId="1" xfId="0" applyFont="1" applyFill="1" applyBorder="1" applyAlignment="1">
      <alignment horizontal="center" wrapText="1"/>
    </xf>
    <xf numFmtId="0" fontId="37" fillId="2" borderId="1" xfId="0" applyFont="1" applyFill="1" applyBorder="1"/>
    <xf numFmtId="0" fontId="13" fillId="2" borderId="1" xfId="0" applyFont="1" applyFill="1" applyBorder="1" applyAlignment="1">
      <alignment horizontal="center" wrapText="1"/>
    </xf>
    <xf numFmtId="0" fontId="36" fillId="2" borderId="1" xfId="0" applyFont="1" applyFill="1" applyBorder="1" applyAlignment="1">
      <alignment horizontal="left" vertical="center" wrapText="1"/>
    </xf>
    <xf numFmtId="0" fontId="39" fillId="2" borderId="1" xfId="0" applyFont="1" applyFill="1" applyBorder="1" applyAlignment="1">
      <alignment vertical="center" wrapText="1"/>
    </xf>
    <xf numFmtId="0" fontId="40" fillId="2" borderId="1" xfId="0" applyFont="1" applyFill="1" applyBorder="1" applyAlignment="1">
      <alignment horizontal="left" vertical="center" wrapText="1"/>
    </xf>
    <xf numFmtId="0" fontId="32" fillId="2" borderId="1" xfId="0" applyFont="1" applyFill="1" applyBorder="1" applyAlignment="1">
      <alignment horizontal="center"/>
    </xf>
    <xf numFmtId="0" fontId="41" fillId="2" borderId="1" xfId="0" applyFont="1" applyFill="1" applyBorder="1" applyAlignment="1">
      <alignment vertical="center" wrapText="1"/>
    </xf>
    <xf numFmtId="165" fontId="41" fillId="2" borderId="1" xfId="0" applyNumberFormat="1" applyFont="1" applyFill="1" applyBorder="1"/>
    <xf numFmtId="0" fontId="35" fillId="2" borderId="1" xfId="0" applyFont="1" applyFill="1" applyBorder="1" applyAlignment="1">
      <alignment horizontal="center"/>
    </xf>
    <xf numFmtId="0" fontId="42" fillId="2" borderId="1" xfId="0" applyFont="1" applyFill="1" applyBorder="1" applyAlignment="1">
      <alignment vertical="center" wrapText="1"/>
    </xf>
    <xf numFmtId="165" fontId="42" fillId="2" borderId="1" xfId="0" applyNumberFormat="1" applyFont="1" applyFill="1" applyBorder="1"/>
    <xf numFmtId="0" fontId="43" fillId="2" borderId="1" xfId="0" quotePrefix="1" applyFont="1" applyFill="1" applyBorder="1" applyAlignment="1">
      <alignment horizontal="left" vertical="center" wrapText="1"/>
    </xf>
    <xf numFmtId="0" fontId="44" fillId="2" borderId="1" xfId="0" applyFont="1" applyFill="1" applyBorder="1" applyAlignment="1">
      <alignment vertical="center" wrapText="1"/>
    </xf>
    <xf numFmtId="165" fontId="0" fillId="2" borderId="1" xfId="0" applyNumberFormat="1" applyFont="1" applyFill="1" applyBorder="1"/>
    <xf numFmtId="0" fontId="45" fillId="2" borderId="1" xfId="0" applyFont="1" applyFill="1" applyBorder="1" applyAlignment="1">
      <alignment vertical="center" wrapText="1"/>
    </xf>
    <xf numFmtId="165" fontId="46" fillId="2" borderId="1" xfId="2" applyNumberFormat="1" applyFont="1" applyFill="1" applyBorder="1" applyAlignment="1">
      <alignment horizontal="right" vertical="center" wrapText="1"/>
    </xf>
    <xf numFmtId="0" fontId="47" fillId="2" borderId="1" xfId="0" applyFont="1" applyFill="1" applyBorder="1"/>
    <xf numFmtId="0" fontId="42" fillId="2" borderId="1" xfId="0" applyFont="1" applyFill="1" applyBorder="1"/>
    <xf numFmtId="0" fontId="38" fillId="2" borderId="1" xfId="0" applyFont="1" applyFill="1" applyBorder="1" applyAlignment="1">
      <alignment horizontal="center" vertical="center" wrapText="1"/>
    </xf>
    <xf numFmtId="164" fontId="38" fillId="2" borderId="1" xfId="2" applyFont="1" applyFill="1" applyBorder="1" applyAlignment="1">
      <alignment horizontal="center" wrapText="1"/>
    </xf>
    <xf numFmtId="164" fontId="41" fillId="2" borderId="1" xfId="2" applyFont="1" applyFill="1" applyBorder="1" applyAlignment="1">
      <alignment vertical="center" wrapText="1"/>
    </xf>
    <xf numFmtId="0" fontId="48" fillId="2" borderId="1" xfId="0" applyFont="1" applyFill="1" applyBorder="1" applyAlignment="1">
      <alignment vertical="center" wrapText="1"/>
    </xf>
    <xf numFmtId="0" fontId="49" fillId="2" borderId="1" xfId="0" applyFont="1" applyFill="1" applyBorder="1" applyAlignment="1">
      <alignment horizontal="center" wrapText="1"/>
    </xf>
    <xf numFmtId="0" fontId="43" fillId="2" borderId="1" xfId="0" applyFont="1" applyFill="1" applyBorder="1" applyAlignment="1">
      <alignment vertical="center" wrapText="1"/>
    </xf>
    <xf numFmtId="165" fontId="50" fillId="2" borderId="1" xfId="0" applyNumberFormat="1" applyFont="1" applyFill="1" applyBorder="1"/>
    <xf numFmtId="0" fontId="41" fillId="2" borderId="1" xfId="0" applyFont="1" applyFill="1" applyBorder="1" applyAlignment="1">
      <alignment horizontal="left" vertical="center" wrapText="1"/>
    </xf>
    <xf numFmtId="0" fontId="51" fillId="2" borderId="1" xfId="0" applyFont="1" applyFill="1" applyBorder="1" applyAlignment="1">
      <alignment horizontal="center"/>
    </xf>
    <xf numFmtId="0" fontId="43" fillId="2" borderId="1" xfId="0" applyFont="1" applyFill="1" applyBorder="1" applyAlignment="1">
      <alignment horizontal="left" vertical="center" wrapText="1"/>
    </xf>
    <xf numFmtId="0" fontId="40" fillId="2" borderId="1" xfId="0" applyFont="1" applyFill="1" applyBorder="1" applyAlignment="1">
      <alignment vertical="center" wrapText="1"/>
    </xf>
    <xf numFmtId="0" fontId="52" fillId="2" borderId="1" xfId="0" applyFont="1" applyFill="1" applyBorder="1" applyAlignment="1">
      <alignment horizontal="center"/>
    </xf>
    <xf numFmtId="0" fontId="47" fillId="2" borderId="1" xfId="0" applyFont="1" applyFill="1" applyBorder="1" applyAlignment="1">
      <alignment vertical="center" wrapText="1"/>
    </xf>
    <xf numFmtId="0" fontId="53" fillId="2" borderId="1" xfId="0" applyFont="1" applyFill="1" applyBorder="1" applyAlignment="1">
      <alignment horizontal="center"/>
    </xf>
    <xf numFmtId="0" fontId="42" fillId="2" borderId="1" xfId="0" applyFont="1" applyFill="1" applyBorder="1" applyAlignment="1">
      <alignment horizontal="left" vertical="center" wrapText="1"/>
    </xf>
    <xf numFmtId="0" fontId="0" fillId="2" borderId="1" xfId="0" applyFont="1" applyFill="1" applyBorder="1" applyAlignment="1">
      <alignment vertical="center" wrapText="1"/>
    </xf>
    <xf numFmtId="0" fontId="54" fillId="2" borderId="1" xfId="0" applyFont="1" applyFill="1" applyBorder="1" applyAlignment="1">
      <alignment horizontal="center"/>
    </xf>
    <xf numFmtId="0" fontId="34" fillId="2" borderId="1" xfId="0" applyFont="1" applyFill="1" applyBorder="1" applyAlignment="1">
      <alignment vertical="center" wrapText="1"/>
    </xf>
    <xf numFmtId="165" fontId="41" fillId="2" borderId="1" xfId="2" applyNumberFormat="1" applyFont="1" applyFill="1" applyBorder="1" applyAlignment="1">
      <alignment horizontal="center" vertical="center" wrapText="1"/>
    </xf>
    <xf numFmtId="165" fontId="34" fillId="2" borderId="1" xfId="2" applyNumberFormat="1" applyFont="1" applyFill="1" applyBorder="1" applyAlignment="1">
      <alignment horizontal="right" vertical="center" wrapText="1"/>
    </xf>
    <xf numFmtId="165" fontId="41" fillId="2" borderId="1" xfId="2" applyNumberFormat="1" applyFont="1" applyFill="1" applyBorder="1" applyAlignment="1">
      <alignment horizontal="right"/>
    </xf>
    <xf numFmtId="165" fontId="47" fillId="2" borderId="1" xfId="0" applyNumberFormat="1" applyFont="1" applyFill="1" applyBorder="1"/>
    <xf numFmtId="165" fontId="46" fillId="2" borderId="1" xfId="2" applyNumberFormat="1" applyFont="1" applyFill="1" applyBorder="1" applyAlignment="1">
      <alignment horizontal="right"/>
    </xf>
    <xf numFmtId="165" fontId="3" fillId="0" borderId="1" xfId="2" applyNumberFormat="1" applyFont="1" applyBorder="1"/>
    <xf numFmtId="165" fontId="3" fillId="0" borderId="0" xfId="2" applyNumberFormat="1" applyFont="1" applyBorder="1"/>
    <xf numFmtId="0" fontId="55" fillId="2" borderId="0" xfId="0" applyFont="1" applyFill="1" applyAlignment="1">
      <alignment wrapText="1"/>
    </xf>
    <xf numFmtId="0" fontId="36" fillId="2" borderId="0" xfId="0" applyFont="1" applyFill="1"/>
    <xf numFmtId="165" fontId="33" fillId="2" borderId="0" xfId="2" applyNumberFormat="1" applyFont="1" applyFill="1"/>
    <xf numFmtId="165" fontId="56" fillId="2" borderId="0" xfId="2" applyNumberFormat="1" applyFont="1" applyFill="1"/>
    <xf numFmtId="0" fontId="57" fillId="2" borderId="0" xfId="0" applyFont="1" applyFill="1" applyAlignment="1"/>
    <xf numFmtId="0" fontId="56" fillId="2" borderId="0" xfId="0" applyFont="1" applyFill="1"/>
    <xf numFmtId="0" fontId="58" fillId="2" borderId="0" xfId="0" applyFont="1" applyFill="1"/>
    <xf numFmtId="165" fontId="33" fillId="2" borderId="2" xfId="2" applyNumberFormat="1" applyFont="1" applyFill="1" applyBorder="1" applyAlignment="1">
      <alignment horizontal="center" vertical="center" wrapText="1"/>
    </xf>
    <xf numFmtId="0" fontId="56" fillId="2" borderId="1" xfId="0" applyFont="1" applyFill="1" applyBorder="1" applyAlignment="1">
      <alignment horizontal="center"/>
    </xf>
    <xf numFmtId="165" fontId="56" fillId="2" borderId="1" xfId="2" applyNumberFormat="1" applyFont="1" applyFill="1" applyBorder="1" applyAlignment="1">
      <alignment horizontal="center" vertical="top" wrapText="1"/>
    </xf>
    <xf numFmtId="165" fontId="56" fillId="2" borderId="1" xfId="2" applyNumberFormat="1" applyFont="1" applyFill="1" applyBorder="1"/>
    <xf numFmtId="0" fontId="33" fillId="2" borderId="1" xfId="0" applyFont="1" applyFill="1" applyBorder="1" applyAlignment="1">
      <alignment horizontal="center"/>
    </xf>
    <xf numFmtId="0" fontId="33" fillId="2" borderId="1" xfId="0" applyFont="1" applyFill="1" applyBorder="1" applyAlignment="1">
      <alignment wrapText="1"/>
    </xf>
    <xf numFmtId="165" fontId="33" fillId="2" borderId="1" xfId="2" applyNumberFormat="1" applyFont="1" applyFill="1" applyBorder="1" applyAlignment="1">
      <alignment horizontal="center" vertical="top" wrapText="1"/>
    </xf>
    <xf numFmtId="165" fontId="33" fillId="2" borderId="1" xfId="2" applyNumberFormat="1" applyFont="1" applyFill="1" applyBorder="1"/>
    <xf numFmtId="0" fontId="37" fillId="2" borderId="0" xfId="0" applyFont="1" applyFill="1"/>
    <xf numFmtId="165" fontId="33" fillId="2" borderId="1" xfId="2" applyNumberFormat="1" applyFont="1" applyFill="1" applyBorder="1" applyAlignment="1">
      <alignment horizontal="justify" vertical="top" wrapText="1"/>
    </xf>
    <xf numFmtId="0" fontId="56" fillId="2" borderId="1" xfId="0" applyFont="1" applyFill="1" applyBorder="1" applyAlignment="1">
      <alignment wrapText="1"/>
    </xf>
    <xf numFmtId="165" fontId="56" fillId="2" borderId="1" xfId="2" applyNumberFormat="1" applyFont="1" applyFill="1" applyBorder="1" applyAlignment="1">
      <alignment vertical="top" wrapText="1"/>
    </xf>
    <xf numFmtId="165" fontId="56" fillId="2" borderId="1" xfId="2" applyNumberFormat="1" applyFont="1" applyFill="1" applyBorder="1" applyAlignment="1">
      <alignment horizontal="justify" vertical="top" wrapText="1"/>
    </xf>
    <xf numFmtId="0" fontId="56" fillId="2" borderId="1" xfId="0" applyFont="1" applyFill="1" applyBorder="1" applyAlignment="1">
      <alignment horizontal="justify" vertical="top" wrapText="1"/>
    </xf>
    <xf numFmtId="0" fontId="33" fillId="2" borderId="1" xfId="0" applyFont="1" applyFill="1" applyBorder="1" applyAlignment="1">
      <alignment horizontal="justify" vertical="top" wrapText="1"/>
    </xf>
    <xf numFmtId="165" fontId="33" fillId="2" borderId="1" xfId="2" applyNumberFormat="1" applyFont="1" applyFill="1" applyBorder="1" applyAlignment="1">
      <alignment vertical="top" wrapText="1"/>
    </xf>
    <xf numFmtId="164" fontId="33" fillId="2" borderId="1" xfId="2" applyFont="1" applyFill="1" applyBorder="1" applyAlignment="1">
      <alignment vertical="top" wrapText="1"/>
    </xf>
    <xf numFmtId="0" fontId="56" fillId="2" borderId="1" xfId="0" applyFont="1" applyFill="1" applyBorder="1" applyAlignment="1">
      <alignment horizontal="left" wrapText="1"/>
    </xf>
    <xf numFmtId="165" fontId="57" fillId="2" borderId="1" xfId="2" applyNumberFormat="1" applyFont="1" applyFill="1" applyBorder="1" applyAlignment="1"/>
    <xf numFmtId="165" fontId="57" fillId="2" borderId="1" xfId="2" applyNumberFormat="1" applyFont="1" applyFill="1" applyBorder="1"/>
    <xf numFmtId="0" fontId="33" fillId="2" borderId="9" xfId="0" applyFont="1" applyFill="1" applyBorder="1" applyAlignment="1">
      <alignment horizontal="center"/>
    </xf>
    <xf numFmtId="165" fontId="37" fillId="2" borderId="1" xfId="2" applyNumberFormat="1" applyFont="1" applyFill="1" applyBorder="1"/>
    <xf numFmtId="0" fontId="56" fillId="2" borderId="4" xfId="0" applyFont="1" applyFill="1" applyBorder="1" applyAlignment="1">
      <alignment wrapText="1"/>
    </xf>
    <xf numFmtId="165" fontId="36" fillId="2" borderId="0" xfId="2" applyNumberFormat="1" applyFont="1" applyFill="1"/>
    <xf numFmtId="165" fontId="59" fillId="2" borderId="1" xfId="2" applyNumberFormat="1" applyFont="1" applyFill="1" applyBorder="1"/>
    <xf numFmtId="165" fontId="0" fillId="2" borderId="1" xfId="2" applyNumberFormat="1" applyFont="1" applyFill="1" applyBorder="1"/>
    <xf numFmtId="165" fontId="14" fillId="2" borderId="1" xfId="2" applyNumberFormat="1" applyFont="1" applyFill="1" applyBorder="1"/>
    <xf numFmtId="0" fontId="20" fillId="0" borderId="0" xfId="0" applyFont="1" applyAlignment="1">
      <alignment horizontal="center" wrapText="1"/>
    </xf>
    <xf numFmtId="0" fontId="20" fillId="0" borderId="0" xfId="0" applyFont="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wrapText="1"/>
    </xf>
    <xf numFmtId="0" fontId="5" fillId="0" borderId="3" xfId="0" applyFont="1" applyBorder="1" applyAlignment="1">
      <alignment horizontal="center" wrapText="1"/>
    </xf>
    <xf numFmtId="0" fontId="7" fillId="0" borderId="0" xfId="0" applyFont="1" applyAlignment="1">
      <alignment horizontal="center"/>
    </xf>
    <xf numFmtId="0" fontId="7" fillId="0" borderId="0" xfId="0" applyFont="1" applyBorder="1" applyAlignment="1">
      <alignment horizontal="right"/>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 xfId="0" applyFont="1" applyBorder="1" applyAlignment="1">
      <alignment horizontal="center"/>
    </xf>
    <xf numFmtId="0" fontId="5" fillId="0" borderId="3" xfId="0" applyFont="1" applyBorder="1" applyAlignment="1">
      <alignment horizontal="center"/>
    </xf>
    <xf numFmtId="0" fontId="19" fillId="0" borderId="0" xfId="0" applyFont="1" applyAlignment="1">
      <alignment horizontal="center" wrapText="1"/>
    </xf>
    <xf numFmtId="0" fontId="19" fillId="0" borderId="0" xfId="0" applyFont="1" applyAlignment="1">
      <alignment horizontal="center"/>
    </xf>
    <xf numFmtId="0" fontId="2" fillId="0" borderId="0" xfId="0" applyFont="1"/>
    <xf numFmtId="0" fontId="19" fillId="0" borderId="0" xfId="0" applyFont="1" applyAlignment="1">
      <alignment horizontal="center" vertical="center" wrapText="1"/>
    </xf>
    <xf numFmtId="0" fontId="5" fillId="0" borderId="0" xfId="0" applyFont="1" applyAlignment="1">
      <alignment vertical="center"/>
    </xf>
    <xf numFmtId="165" fontId="5" fillId="0" borderId="0" xfId="2" applyNumberFormat="1" applyFont="1" applyAlignment="1">
      <alignment horizontal="center" vertical="center"/>
    </xf>
    <xf numFmtId="0" fontId="5" fillId="0" borderId="0" xfId="0" applyFont="1" applyAlignment="1">
      <alignment horizontal="center" vertical="center" wrapText="1"/>
    </xf>
    <xf numFmtId="165" fontId="16" fillId="0" borderId="0" xfId="2" applyNumberFormat="1" applyFont="1" applyBorder="1" applyAlignment="1">
      <alignment horizontal="center" vertical="center"/>
    </xf>
    <xf numFmtId="165" fontId="17" fillId="0" borderId="0" xfId="2" applyNumberFormat="1" applyFont="1" applyAlignment="1">
      <alignment horizontal="center" vertical="center"/>
    </xf>
    <xf numFmtId="165" fontId="7" fillId="0" borderId="6" xfId="2"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164" fontId="5" fillId="0" borderId="1" xfId="2" applyFont="1" applyBorder="1" applyAlignment="1">
      <alignment horizontal="center" vertical="center" wrapText="1"/>
    </xf>
    <xf numFmtId="165" fontId="5" fillId="0" borderId="1" xfId="2" applyNumberFormat="1" applyFont="1" applyBorder="1" applyAlignment="1">
      <alignment horizontal="center" vertical="center" wrapText="1"/>
    </xf>
    <xf numFmtId="165" fontId="5" fillId="0" borderId="1" xfId="2" applyNumberFormat="1" applyFont="1" applyBorder="1" applyAlignment="1">
      <alignment horizontal="center" vertical="center"/>
    </xf>
    <xf numFmtId="165" fontId="16" fillId="0" borderId="8" xfId="2" applyNumberFormat="1" applyFont="1" applyBorder="1" applyAlignment="1">
      <alignment horizontal="center"/>
    </xf>
    <xf numFmtId="165" fontId="17" fillId="0" borderId="0" xfId="2" applyNumberFormat="1" applyFont="1" applyAlignment="1">
      <alignment horizontal="center"/>
    </xf>
    <xf numFmtId="165" fontId="7" fillId="0" borderId="6" xfId="2" applyNumberFormat="1" applyFont="1" applyBorder="1" applyAlignment="1">
      <alignment horizontal="center"/>
    </xf>
    <xf numFmtId="0" fontId="5" fillId="0" borderId="1" xfId="0" applyFont="1" applyBorder="1" applyAlignment="1">
      <alignment horizontal="center" wrapText="1"/>
    </xf>
    <xf numFmtId="165" fontId="5" fillId="0" borderId="1" xfId="2" applyNumberFormat="1" applyFont="1" applyBorder="1" applyAlignment="1">
      <alignment horizontal="center" wrapText="1"/>
    </xf>
    <xf numFmtId="165" fontId="5" fillId="0" borderId="1" xfId="2" applyNumberFormat="1" applyFont="1" applyBorder="1" applyAlignment="1">
      <alignment horizontal="center"/>
    </xf>
    <xf numFmtId="165" fontId="5" fillId="0" borderId="0" xfId="2" applyNumberFormat="1" applyFont="1" applyAlignment="1">
      <alignment horizontal="center"/>
    </xf>
    <xf numFmtId="0" fontId="5" fillId="0" borderId="0" xfId="0" applyFont="1" applyAlignment="1">
      <alignment horizontal="center" wrapText="1"/>
    </xf>
    <xf numFmtId="0" fontId="7" fillId="0" borderId="6" xfId="0" applyFont="1" applyBorder="1" applyAlignment="1">
      <alignment horizontal="right"/>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6" fillId="2" borderId="0" xfId="0" applyFont="1" applyFill="1" applyAlignment="1">
      <alignment horizontal="center"/>
    </xf>
    <xf numFmtId="0" fontId="55" fillId="2" borderId="0" xfId="0" applyFont="1" applyFill="1" applyAlignment="1">
      <alignment horizontal="center" wrapText="1"/>
    </xf>
    <xf numFmtId="0" fontId="33" fillId="2" borderId="0" xfId="0" applyFont="1" applyFill="1"/>
    <xf numFmtId="0" fontId="33" fillId="2" borderId="0" xfId="0" applyFont="1" applyFill="1" applyAlignment="1">
      <alignment horizontal="center"/>
    </xf>
    <xf numFmtId="0" fontId="57" fillId="2" borderId="0" xfId="0" applyFont="1" applyFill="1" applyAlignment="1">
      <alignment horizontal="center"/>
    </xf>
    <xf numFmtId="165" fontId="33" fillId="2" borderId="4" xfId="2" applyNumberFormat="1" applyFont="1" applyFill="1" applyBorder="1" applyAlignment="1">
      <alignment horizontal="center" wrapText="1"/>
    </xf>
    <xf numFmtId="165" fontId="33" fillId="2" borderId="5" xfId="2" applyNumberFormat="1" applyFont="1" applyFill="1" applyBorder="1" applyAlignment="1">
      <alignment horizontal="center" wrapText="1"/>
    </xf>
    <xf numFmtId="0" fontId="57" fillId="2" borderId="6" xfId="0" applyFont="1" applyFill="1" applyBorder="1" applyAlignment="1">
      <alignment horizontal="right"/>
    </xf>
    <xf numFmtId="0" fontId="33" fillId="2" borderId="2" xfId="0" applyFont="1" applyFill="1" applyBorder="1" applyAlignment="1">
      <alignment horizontal="center" vertical="center" wrapText="1"/>
    </xf>
    <xf numFmtId="0" fontId="33" fillId="2" borderId="3" xfId="0" applyFont="1" applyFill="1" applyBorder="1" applyAlignment="1">
      <alignment horizontal="center" vertical="center"/>
    </xf>
    <xf numFmtId="0" fontId="33" fillId="2" borderId="2" xfId="0" applyFont="1" applyFill="1" applyBorder="1" applyAlignment="1">
      <alignment horizontal="center" vertical="center"/>
    </xf>
    <xf numFmtId="164" fontId="33" fillId="2" borderId="4" xfId="2" applyFont="1" applyFill="1" applyBorder="1" applyAlignment="1">
      <alignment horizontal="center" vertical="center" wrapText="1"/>
    </xf>
    <xf numFmtId="164" fontId="33" fillId="2" borderId="5" xfId="2" applyFont="1" applyFill="1" applyBorder="1" applyAlignment="1">
      <alignment horizontal="center" vertical="center" wrapText="1"/>
    </xf>
    <xf numFmtId="0" fontId="16" fillId="0" borderId="8" xfId="0" applyFont="1" applyBorder="1" applyAlignment="1">
      <alignment horizontal="center"/>
    </xf>
    <xf numFmtId="0" fontId="17" fillId="0" borderId="0" xfId="0" applyFont="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7" xfId="0" applyFont="1" applyBorder="1" applyAlignment="1">
      <alignment horizont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1" fillId="0" borderId="6" xfId="0" applyFont="1" applyBorder="1" applyAlignment="1">
      <alignment horizontal="right"/>
    </xf>
    <xf numFmtId="0" fontId="10" fillId="0" borderId="0" xfId="0" applyFont="1" applyAlignment="1">
      <alignment horizontal="center"/>
    </xf>
    <xf numFmtId="0" fontId="2" fillId="0" borderId="0" xfId="0" applyFont="1" applyAlignment="1">
      <alignment horizontal="center"/>
    </xf>
    <xf numFmtId="0" fontId="10" fillId="0" borderId="0" xfId="0" applyFont="1"/>
  </cellXfs>
  <cellStyles count="3">
    <cellStyle name="Comma" xfId="2" builtinId="3"/>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workbookViewId="0">
      <selection activeCell="B16" sqref="B16"/>
    </sheetView>
  </sheetViews>
  <sheetFormatPr defaultColWidth="9" defaultRowHeight="18.75" x14ac:dyDescent="0.3"/>
  <cols>
    <col min="1" max="1" width="4.375" style="2" customWidth="1"/>
    <col min="2" max="2" width="46.625" style="2" customWidth="1"/>
    <col min="3" max="3" width="9.125" style="2" bestFit="1" customWidth="1"/>
    <col min="4" max="4" width="10" style="2" bestFit="1" customWidth="1"/>
    <col min="5" max="5" width="12.75" style="2" customWidth="1"/>
    <col min="6" max="6" width="13.625" style="2" customWidth="1"/>
    <col min="7" max="16384" width="9" style="2"/>
  </cols>
  <sheetData>
    <row r="1" spans="1:8" ht="35.25" customHeight="1" x14ac:dyDescent="0.3">
      <c r="A1" s="254" t="s">
        <v>142</v>
      </c>
      <c r="B1" s="255"/>
      <c r="C1" s="255"/>
      <c r="D1" s="255"/>
      <c r="E1" s="255"/>
      <c r="F1" s="255"/>
      <c r="G1" s="3"/>
      <c r="H1" s="3"/>
    </row>
    <row r="2" spans="1:8" x14ac:dyDescent="0.3">
      <c r="A2" s="262" t="s">
        <v>0</v>
      </c>
      <c r="B2" s="262"/>
      <c r="C2" s="4"/>
      <c r="D2" s="3"/>
      <c r="E2" s="263"/>
      <c r="F2" s="263"/>
      <c r="G2" s="5"/>
      <c r="H2" s="5"/>
    </row>
    <row r="3" spans="1:8" x14ac:dyDescent="0.3">
      <c r="A3" s="262" t="s">
        <v>19</v>
      </c>
      <c r="B3" s="262"/>
      <c r="C3" s="4"/>
      <c r="D3" s="3"/>
      <c r="E3" s="3"/>
      <c r="F3" s="4"/>
      <c r="G3" s="5"/>
      <c r="H3" s="5"/>
    </row>
    <row r="4" spans="1:8" x14ac:dyDescent="0.3">
      <c r="A4" s="263" t="s">
        <v>33</v>
      </c>
      <c r="B4" s="263"/>
      <c r="C4" s="263"/>
      <c r="D4" s="263"/>
      <c r="E4" s="263"/>
      <c r="F4" s="263"/>
      <c r="G4" s="5"/>
      <c r="H4" s="5"/>
    </row>
    <row r="5" spans="1:8" x14ac:dyDescent="0.3">
      <c r="A5" s="263" t="s">
        <v>1</v>
      </c>
      <c r="B5" s="263"/>
      <c r="C5" s="263"/>
      <c r="D5" s="263"/>
      <c r="E5" s="263"/>
      <c r="F5" s="263"/>
      <c r="G5" s="3"/>
      <c r="H5" s="5"/>
    </row>
    <row r="6" spans="1:8" x14ac:dyDescent="0.3">
      <c r="A6" s="260" t="s">
        <v>58</v>
      </c>
      <c r="B6" s="260"/>
      <c r="C6" s="260"/>
      <c r="D6" s="260"/>
      <c r="E6" s="260"/>
      <c r="F6" s="260"/>
      <c r="G6" s="9"/>
      <c r="H6" s="5"/>
    </row>
    <row r="7" spans="1:8" x14ac:dyDescent="0.3">
      <c r="A7" s="264" t="s">
        <v>78</v>
      </c>
      <c r="B7" s="264"/>
      <c r="C7" s="264"/>
      <c r="D7" s="264"/>
      <c r="E7" s="264"/>
      <c r="F7" s="264"/>
      <c r="G7" s="3"/>
      <c r="H7" s="5"/>
    </row>
    <row r="8" spans="1:8" x14ac:dyDescent="0.3">
      <c r="A8" s="5"/>
      <c r="B8" s="3"/>
      <c r="C8" s="5"/>
      <c r="D8" s="5"/>
      <c r="E8" s="261" t="s">
        <v>27</v>
      </c>
      <c r="F8" s="261"/>
      <c r="G8" s="5"/>
      <c r="H8" s="5"/>
    </row>
    <row r="9" spans="1:8" ht="21" customHeight="1" x14ac:dyDescent="0.3">
      <c r="A9" s="258" t="s">
        <v>26</v>
      </c>
      <c r="B9" s="256" t="s">
        <v>24</v>
      </c>
      <c r="C9" s="258" t="s">
        <v>25</v>
      </c>
      <c r="D9" s="258" t="s">
        <v>28</v>
      </c>
      <c r="E9" s="265" t="s">
        <v>2</v>
      </c>
      <c r="F9" s="265"/>
      <c r="G9" s="5"/>
      <c r="H9" s="5"/>
    </row>
    <row r="10" spans="1:8" ht="37.5" customHeight="1" x14ac:dyDescent="0.3">
      <c r="A10" s="266"/>
      <c r="B10" s="257"/>
      <c r="C10" s="259"/>
      <c r="D10" s="259"/>
      <c r="E10" s="15" t="s">
        <v>3</v>
      </c>
      <c r="F10" s="15" t="s">
        <v>3</v>
      </c>
      <c r="G10" s="5"/>
      <c r="H10" s="5"/>
    </row>
    <row r="11" spans="1:8" x14ac:dyDescent="0.3">
      <c r="A11" s="19" t="s">
        <v>5</v>
      </c>
      <c r="B11" s="49" t="s">
        <v>79</v>
      </c>
      <c r="C11" s="17"/>
      <c r="D11" s="17"/>
      <c r="E11" s="17"/>
      <c r="F11" s="17"/>
      <c r="G11" s="5"/>
      <c r="H11" s="5"/>
    </row>
    <row r="12" spans="1:8" x14ac:dyDescent="0.3">
      <c r="A12" s="19">
        <v>1</v>
      </c>
      <c r="B12" s="49" t="s">
        <v>80</v>
      </c>
      <c r="C12" s="22"/>
      <c r="D12" s="18"/>
      <c r="E12" s="18"/>
      <c r="F12" s="18"/>
      <c r="G12" s="5"/>
      <c r="H12" s="5"/>
    </row>
    <row r="13" spans="1:8" x14ac:dyDescent="0.3">
      <c r="A13" s="19" t="s">
        <v>81</v>
      </c>
      <c r="B13" s="49" t="s">
        <v>82</v>
      </c>
      <c r="C13" s="20"/>
      <c r="D13" s="18"/>
      <c r="E13" s="18"/>
      <c r="F13" s="18"/>
      <c r="G13" s="5"/>
      <c r="H13" s="5"/>
    </row>
    <row r="14" spans="1:8" x14ac:dyDescent="0.3">
      <c r="A14" s="19"/>
      <c r="B14" s="49" t="s">
        <v>83</v>
      </c>
      <c r="C14" s="21"/>
      <c r="D14" s="18"/>
      <c r="E14" s="18"/>
      <c r="F14" s="18"/>
      <c r="G14" s="5"/>
      <c r="H14" s="5"/>
    </row>
    <row r="15" spans="1:8" x14ac:dyDescent="0.3">
      <c r="A15" s="19"/>
      <c r="B15" s="49" t="s">
        <v>84</v>
      </c>
      <c r="C15" s="21"/>
      <c r="D15" s="23"/>
      <c r="E15" s="23"/>
      <c r="F15" s="23"/>
      <c r="G15" s="7"/>
      <c r="H15" s="7"/>
    </row>
    <row r="16" spans="1:8" x14ac:dyDescent="0.3">
      <c r="A16" s="19"/>
      <c r="B16" s="49" t="s">
        <v>85</v>
      </c>
      <c r="C16" s="20"/>
      <c r="D16" s="18"/>
      <c r="E16" s="18"/>
      <c r="F16" s="18"/>
      <c r="G16" s="5"/>
      <c r="H16" s="5"/>
    </row>
    <row r="17" spans="1:8" x14ac:dyDescent="0.3">
      <c r="A17" s="19" t="s">
        <v>86</v>
      </c>
      <c r="B17" s="49" t="s">
        <v>87</v>
      </c>
      <c r="C17" s="20"/>
      <c r="D17" s="18"/>
      <c r="E17" s="18"/>
      <c r="F17" s="18"/>
      <c r="G17" s="5"/>
      <c r="H17" s="5"/>
    </row>
    <row r="18" spans="1:8" x14ac:dyDescent="0.3">
      <c r="A18" s="19"/>
      <c r="B18" s="49" t="s">
        <v>88</v>
      </c>
      <c r="C18" s="21"/>
      <c r="D18" s="18"/>
      <c r="E18" s="18"/>
      <c r="F18" s="18"/>
      <c r="G18" s="5"/>
      <c r="H18" s="5"/>
    </row>
    <row r="19" spans="1:8" x14ac:dyDescent="0.3">
      <c r="A19" s="19"/>
      <c r="B19" s="49" t="s">
        <v>89</v>
      </c>
      <c r="C19" s="22"/>
      <c r="D19" s="18"/>
      <c r="E19" s="18"/>
      <c r="F19" s="18"/>
      <c r="G19" s="5"/>
      <c r="H19" s="5"/>
    </row>
    <row r="20" spans="1:8" x14ac:dyDescent="0.3">
      <c r="A20" s="19"/>
      <c r="B20" s="49" t="s">
        <v>85</v>
      </c>
      <c r="C20" s="20"/>
      <c r="D20" s="18"/>
      <c r="E20" s="18"/>
      <c r="F20" s="18"/>
      <c r="G20" s="5"/>
      <c r="H20" s="5"/>
    </row>
    <row r="21" spans="1:8" x14ac:dyDescent="0.3">
      <c r="A21" s="19">
        <v>2</v>
      </c>
      <c r="B21" s="49" t="s">
        <v>90</v>
      </c>
      <c r="C21" s="21"/>
      <c r="D21" s="18"/>
      <c r="E21" s="18"/>
      <c r="F21" s="18"/>
      <c r="G21" s="5"/>
      <c r="H21" s="5"/>
    </row>
    <row r="22" spans="1:8" x14ac:dyDescent="0.3">
      <c r="A22" s="19" t="s">
        <v>91</v>
      </c>
      <c r="B22" s="49" t="s">
        <v>92</v>
      </c>
      <c r="C22" s="21"/>
      <c r="D22" s="18"/>
      <c r="E22" s="18"/>
      <c r="F22" s="18"/>
      <c r="G22" s="5"/>
      <c r="H22" s="5"/>
    </row>
    <row r="23" spans="1:8" x14ac:dyDescent="0.3">
      <c r="A23" s="19" t="s">
        <v>93</v>
      </c>
      <c r="B23" s="49" t="s">
        <v>94</v>
      </c>
      <c r="C23" s="17"/>
      <c r="D23" s="18"/>
      <c r="E23" s="18"/>
      <c r="F23" s="18"/>
      <c r="G23" s="5"/>
      <c r="H23" s="5"/>
    </row>
    <row r="24" spans="1:8" x14ac:dyDescent="0.3">
      <c r="A24" s="19" t="s">
        <v>95</v>
      </c>
      <c r="B24" s="49" t="s">
        <v>96</v>
      </c>
      <c r="C24" s="20"/>
      <c r="D24" s="18"/>
      <c r="E24" s="18"/>
      <c r="F24" s="18"/>
      <c r="G24" s="5"/>
      <c r="H24" s="5"/>
    </row>
    <row r="25" spans="1:8" x14ac:dyDescent="0.3">
      <c r="A25" s="19" t="s">
        <v>97</v>
      </c>
      <c r="B25" s="49" t="s">
        <v>32</v>
      </c>
      <c r="C25" s="22"/>
      <c r="D25" s="18"/>
      <c r="E25" s="18"/>
      <c r="F25" s="18"/>
      <c r="G25" s="5"/>
      <c r="H25" s="5"/>
    </row>
    <row r="26" spans="1:8" x14ac:dyDescent="0.3">
      <c r="A26" s="19" t="s">
        <v>93</v>
      </c>
      <c r="B26" s="49" t="s">
        <v>98</v>
      </c>
      <c r="C26" s="22"/>
      <c r="D26" s="18"/>
      <c r="E26" s="18"/>
      <c r="F26" s="18"/>
      <c r="G26" s="5"/>
      <c r="H26" s="5"/>
    </row>
    <row r="27" spans="1:8" x14ac:dyDescent="0.3">
      <c r="A27" s="19" t="s">
        <v>95</v>
      </c>
      <c r="B27" s="49" t="s">
        <v>99</v>
      </c>
      <c r="C27" s="22"/>
      <c r="D27" s="18"/>
      <c r="E27" s="18"/>
      <c r="F27" s="18"/>
      <c r="G27" s="5"/>
      <c r="H27" s="5"/>
    </row>
    <row r="28" spans="1:8" x14ac:dyDescent="0.3">
      <c r="A28" s="19">
        <v>3</v>
      </c>
      <c r="B28" s="49" t="s">
        <v>100</v>
      </c>
      <c r="C28" s="21"/>
      <c r="D28" s="18"/>
      <c r="E28" s="18"/>
      <c r="F28" s="18"/>
      <c r="G28" s="5"/>
      <c r="H28" s="5"/>
    </row>
    <row r="29" spans="1:8" x14ac:dyDescent="0.3">
      <c r="A29" s="19" t="s">
        <v>101</v>
      </c>
      <c r="B29" s="49" t="s">
        <v>82</v>
      </c>
      <c r="C29" s="24"/>
      <c r="D29" s="18"/>
      <c r="E29" s="18"/>
      <c r="F29" s="18"/>
      <c r="G29" s="5"/>
      <c r="H29" s="5"/>
    </row>
    <row r="30" spans="1:8" x14ac:dyDescent="0.3">
      <c r="A30" s="19"/>
      <c r="B30" s="49" t="s">
        <v>83</v>
      </c>
      <c r="C30" s="24"/>
      <c r="D30" s="18"/>
      <c r="E30" s="18"/>
      <c r="F30" s="18"/>
      <c r="G30" s="5"/>
      <c r="H30" s="5"/>
    </row>
    <row r="31" spans="1:8" x14ac:dyDescent="0.3">
      <c r="A31" s="19"/>
      <c r="B31" s="49" t="s">
        <v>84</v>
      </c>
      <c r="C31" s="24"/>
      <c r="D31" s="18"/>
      <c r="E31" s="18"/>
      <c r="F31" s="18"/>
      <c r="G31" s="5"/>
      <c r="H31" s="5"/>
    </row>
    <row r="32" spans="1:8" x14ac:dyDescent="0.3">
      <c r="A32" s="19"/>
      <c r="B32" s="49" t="s">
        <v>85</v>
      </c>
      <c r="C32" s="24"/>
      <c r="D32" s="18"/>
      <c r="E32" s="18"/>
      <c r="F32" s="18"/>
      <c r="G32" s="5"/>
      <c r="H32" s="5"/>
    </row>
    <row r="33" spans="1:8" x14ac:dyDescent="0.3">
      <c r="A33" s="19" t="s">
        <v>102</v>
      </c>
      <c r="B33" s="49" t="s">
        <v>87</v>
      </c>
      <c r="C33" s="24"/>
      <c r="D33" s="18"/>
      <c r="E33" s="18"/>
      <c r="F33" s="18"/>
      <c r="G33" s="5"/>
      <c r="H33" s="5"/>
    </row>
    <row r="34" spans="1:8" x14ac:dyDescent="0.3">
      <c r="A34" s="19"/>
      <c r="B34" s="49" t="s">
        <v>88</v>
      </c>
      <c r="C34" s="18"/>
      <c r="D34" s="18"/>
      <c r="E34" s="18"/>
      <c r="F34" s="18"/>
      <c r="G34" s="5"/>
      <c r="H34" s="5"/>
    </row>
    <row r="35" spans="1:8" x14ac:dyDescent="0.3">
      <c r="A35" s="19"/>
      <c r="B35" s="49" t="s">
        <v>89</v>
      </c>
      <c r="C35" s="30"/>
      <c r="D35" s="31"/>
      <c r="E35" s="31"/>
      <c r="F35" s="31"/>
      <c r="G35" s="28"/>
      <c r="H35" s="8"/>
    </row>
    <row r="36" spans="1:8" x14ac:dyDescent="0.3">
      <c r="A36" s="19"/>
      <c r="B36" s="49" t="s">
        <v>85</v>
      </c>
      <c r="C36" s="18"/>
      <c r="D36" s="32"/>
      <c r="E36" s="32"/>
      <c r="F36" s="32"/>
      <c r="G36" s="29"/>
      <c r="H36" s="5"/>
    </row>
    <row r="37" spans="1:8" x14ac:dyDescent="0.3">
      <c r="A37" s="19" t="s">
        <v>9</v>
      </c>
      <c r="B37" s="49" t="s">
        <v>103</v>
      </c>
      <c r="C37" s="23"/>
      <c r="D37" s="18"/>
      <c r="E37" s="18"/>
      <c r="F37" s="17"/>
      <c r="G37" s="5"/>
      <c r="H37" s="5"/>
    </row>
    <row r="38" spans="1:8" x14ac:dyDescent="0.3">
      <c r="A38" s="19">
        <v>1</v>
      </c>
      <c r="B38" s="49" t="s">
        <v>32</v>
      </c>
      <c r="C38" s="23"/>
      <c r="D38" s="18"/>
      <c r="E38" s="18"/>
      <c r="F38" s="23"/>
      <c r="G38" s="5"/>
      <c r="H38" s="5"/>
    </row>
    <row r="39" spans="1:8" x14ac:dyDescent="0.3">
      <c r="A39" s="19" t="s">
        <v>81</v>
      </c>
      <c r="B39" s="49" t="s">
        <v>98</v>
      </c>
      <c r="C39" s="33"/>
      <c r="D39" s="33"/>
      <c r="E39" s="33"/>
      <c r="F39" s="33"/>
    </row>
    <row r="40" spans="1:8" x14ac:dyDescent="0.3">
      <c r="A40" s="19" t="s">
        <v>86</v>
      </c>
      <c r="B40" s="49" t="s">
        <v>99</v>
      </c>
      <c r="C40" s="18"/>
      <c r="D40" s="32"/>
      <c r="E40" s="32"/>
      <c r="F40" s="32"/>
    </row>
    <row r="41" spans="1:8" x14ac:dyDescent="0.3">
      <c r="A41" s="50">
        <v>2</v>
      </c>
      <c r="B41" s="49" t="s">
        <v>104</v>
      </c>
      <c r="C41" s="23"/>
      <c r="D41" s="18"/>
      <c r="E41" s="18"/>
      <c r="F41" s="17"/>
    </row>
    <row r="42" spans="1:8" x14ac:dyDescent="0.3">
      <c r="A42" s="50" t="s">
        <v>91</v>
      </c>
      <c r="B42" s="49" t="s">
        <v>105</v>
      </c>
      <c r="C42" s="23"/>
      <c r="D42" s="18"/>
      <c r="E42" s="18"/>
      <c r="F42" s="23"/>
    </row>
    <row r="43" spans="1:8" x14ac:dyDescent="0.3">
      <c r="A43" s="51"/>
      <c r="B43" s="52" t="s">
        <v>106</v>
      </c>
      <c r="C43" s="18"/>
      <c r="D43" s="32"/>
      <c r="E43" s="32"/>
      <c r="F43" s="32"/>
    </row>
    <row r="44" spans="1:8" x14ac:dyDescent="0.3">
      <c r="A44" s="51"/>
      <c r="B44" s="52" t="s">
        <v>107</v>
      </c>
      <c r="C44" s="23"/>
      <c r="D44" s="18"/>
      <c r="E44" s="18"/>
      <c r="F44" s="17"/>
    </row>
    <row r="45" spans="1:8" x14ac:dyDescent="0.3">
      <c r="A45" s="51"/>
      <c r="B45" s="52" t="s">
        <v>108</v>
      </c>
      <c r="C45" s="23"/>
      <c r="D45" s="18"/>
      <c r="E45" s="18"/>
      <c r="F45" s="23"/>
    </row>
    <row r="46" spans="1:8" x14ac:dyDescent="0.3">
      <c r="A46" s="50" t="s">
        <v>97</v>
      </c>
      <c r="B46" s="49" t="s">
        <v>109</v>
      </c>
      <c r="C46" s="18"/>
      <c r="D46" s="32"/>
      <c r="E46" s="32"/>
      <c r="F46" s="32"/>
    </row>
    <row r="47" spans="1:8" x14ac:dyDescent="0.3">
      <c r="A47" s="50" t="s">
        <v>110</v>
      </c>
      <c r="B47" s="49" t="s">
        <v>111</v>
      </c>
      <c r="C47" s="23"/>
      <c r="D47" s="18"/>
      <c r="E47" s="18"/>
      <c r="F47" s="17"/>
    </row>
    <row r="48" spans="1:8" x14ac:dyDescent="0.3">
      <c r="A48" s="19">
        <v>3</v>
      </c>
      <c r="B48" s="49" t="s">
        <v>112</v>
      </c>
      <c r="C48" s="23"/>
      <c r="D48" s="18"/>
      <c r="E48" s="18"/>
      <c r="F48" s="23"/>
    </row>
    <row r="49" spans="1:6" x14ac:dyDescent="0.3">
      <c r="A49" s="19" t="s">
        <v>101</v>
      </c>
      <c r="B49" s="49" t="s">
        <v>94</v>
      </c>
      <c r="C49" s="18"/>
      <c r="D49" s="32"/>
      <c r="E49" s="32"/>
      <c r="F49" s="32"/>
    </row>
    <row r="50" spans="1:6" x14ac:dyDescent="0.3">
      <c r="A50" s="19" t="s">
        <v>102</v>
      </c>
      <c r="B50" s="49" t="s">
        <v>111</v>
      </c>
      <c r="C50" s="23"/>
      <c r="D50" s="18"/>
      <c r="E50" s="18"/>
      <c r="F50" s="17"/>
    </row>
    <row r="51" spans="1:6" x14ac:dyDescent="0.3">
      <c r="A51" s="19">
        <v>4</v>
      </c>
      <c r="B51" s="49" t="s">
        <v>113</v>
      </c>
      <c r="C51" s="23"/>
      <c r="D51" s="18"/>
      <c r="E51" s="18"/>
      <c r="F51" s="23"/>
    </row>
    <row r="52" spans="1:6" x14ac:dyDescent="0.3">
      <c r="A52" s="19" t="s">
        <v>114</v>
      </c>
      <c r="B52" s="49" t="s">
        <v>94</v>
      </c>
      <c r="C52" s="18"/>
      <c r="D52" s="32"/>
      <c r="E52" s="32"/>
      <c r="F52" s="32"/>
    </row>
    <row r="53" spans="1:6" x14ac:dyDescent="0.3">
      <c r="A53" s="19" t="s">
        <v>115</v>
      </c>
      <c r="B53" s="49" t="s">
        <v>111</v>
      </c>
      <c r="C53" s="23"/>
      <c r="D53" s="18"/>
      <c r="E53" s="18"/>
      <c r="F53" s="17"/>
    </row>
    <row r="54" spans="1:6" x14ac:dyDescent="0.3">
      <c r="A54" s="19">
        <v>5</v>
      </c>
      <c r="B54" s="49" t="s">
        <v>116</v>
      </c>
      <c r="C54" s="23"/>
      <c r="D54" s="18"/>
      <c r="E54" s="18"/>
      <c r="F54" s="23"/>
    </row>
    <row r="55" spans="1:6" x14ac:dyDescent="0.3">
      <c r="A55" s="19" t="s">
        <v>117</v>
      </c>
      <c r="B55" s="49" t="s">
        <v>94</v>
      </c>
      <c r="C55" s="18"/>
      <c r="D55" s="32"/>
      <c r="E55" s="32"/>
      <c r="F55" s="32"/>
    </row>
    <row r="56" spans="1:6" x14ac:dyDescent="0.3">
      <c r="A56" s="19" t="s">
        <v>118</v>
      </c>
      <c r="B56" s="49" t="s">
        <v>111</v>
      </c>
      <c r="C56" s="23"/>
      <c r="D56" s="18"/>
      <c r="E56" s="18"/>
      <c r="F56" s="17"/>
    </row>
    <row r="57" spans="1:6" x14ac:dyDescent="0.3">
      <c r="A57" s="19">
        <v>6</v>
      </c>
      <c r="B57" s="49" t="s">
        <v>139</v>
      </c>
      <c r="C57" s="23"/>
      <c r="D57" s="18"/>
      <c r="E57" s="18"/>
      <c r="F57" s="23"/>
    </row>
    <row r="58" spans="1:6" x14ac:dyDescent="0.3">
      <c r="A58" s="19" t="s">
        <v>120</v>
      </c>
      <c r="B58" s="49" t="s">
        <v>94</v>
      </c>
      <c r="C58" s="18"/>
      <c r="D58" s="32"/>
      <c r="E58" s="32"/>
      <c r="F58" s="32"/>
    </row>
    <row r="59" spans="1:6" x14ac:dyDescent="0.3">
      <c r="A59" s="19" t="s">
        <v>121</v>
      </c>
      <c r="B59" s="49" t="s">
        <v>111</v>
      </c>
      <c r="C59" s="23"/>
      <c r="D59" s="18"/>
      <c r="E59" s="18"/>
      <c r="F59" s="17"/>
    </row>
    <row r="60" spans="1:6" x14ac:dyDescent="0.3">
      <c r="A60" s="19">
        <v>7</v>
      </c>
      <c r="B60" s="49" t="s">
        <v>31</v>
      </c>
      <c r="C60" s="23"/>
      <c r="D60" s="18"/>
      <c r="E60" s="18"/>
      <c r="F60" s="23"/>
    </row>
    <row r="61" spans="1:6" x14ac:dyDescent="0.3">
      <c r="A61" s="19" t="s">
        <v>122</v>
      </c>
      <c r="B61" s="49" t="s">
        <v>94</v>
      </c>
      <c r="C61" s="18"/>
      <c r="D61" s="32"/>
      <c r="E61" s="32"/>
      <c r="F61" s="32"/>
    </row>
    <row r="62" spans="1:6" x14ac:dyDescent="0.3">
      <c r="A62" s="19" t="s">
        <v>123</v>
      </c>
      <c r="B62" s="49" t="s">
        <v>111</v>
      </c>
      <c r="C62" s="23"/>
      <c r="D62" s="18"/>
      <c r="E62" s="18"/>
      <c r="F62" s="17"/>
    </row>
    <row r="63" spans="1:6" x14ac:dyDescent="0.3">
      <c r="A63" s="19">
        <v>8</v>
      </c>
      <c r="B63" s="49" t="s">
        <v>124</v>
      </c>
      <c r="C63" s="23"/>
      <c r="D63" s="18"/>
      <c r="E63" s="18"/>
      <c r="F63" s="23"/>
    </row>
    <row r="64" spans="1:6" x14ac:dyDescent="0.3">
      <c r="A64" s="19" t="s">
        <v>125</v>
      </c>
      <c r="B64" s="49" t="s">
        <v>94</v>
      </c>
      <c r="C64" s="18"/>
      <c r="D64" s="32"/>
      <c r="E64" s="32"/>
      <c r="F64" s="32"/>
    </row>
    <row r="65" spans="1:8" x14ac:dyDescent="0.3">
      <c r="A65" s="19" t="s">
        <v>126</v>
      </c>
      <c r="B65" s="49" t="s">
        <v>111</v>
      </c>
      <c r="C65" s="23"/>
      <c r="D65" s="18"/>
      <c r="E65" s="18"/>
      <c r="F65" s="17"/>
    </row>
    <row r="66" spans="1:8" x14ac:dyDescent="0.3">
      <c r="A66" s="19">
        <v>9</v>
      </c>
      <c r="B66" s="49" t="s">
        <v>127</v>
      </c>
      <c r="C66" s="23"/>
      <c r="D66" s="18"/>
      <c r="E66" s="18"/>
      <c r="F66" s="23"/>
    </row>
    <row r="67" spans="1:8" x14ac:dyDescent="0.3">
      <c r="A67" s="19" t="s">
        <v>128</v>
      </c>
      <c r="B67" s="49" t="s">
        <v>94</v>
      </c>
      <c r="C67" s="18"/>
      <c r="D67" s="32"/>
      <c r="E67" s="32"/>
      <c r="F67" s="32"/>
    </row>
    <row r="68" spans="1:8" x14ac:dyDescent="0.3">
      <c r="A68" s="19" t="s">
        <v>129</v>
      </c>
      <c r="B68" s="49" t="s">
        <v>111</v>
      </c>
      <c r="C68" s="23"/>
      <c r="D68" s="18"/>
      <c r="E68" s="18"/>
      <c r="F68" s="17"/>
    </row>
    <row r="69" spans="1:8" x14ac:dyDescent="0.3">
      <c r="A69" s="19">
        <v>10</v>
      </c>
      <c r="B69" s="49" t="s">
        <v>30</v>
      </c>
      <c r="C69" s="23"/>
      <c r="D69" s="18"/>
      <c r="E69" s="18"/>
      <c r="F69" s="23"/>
    </row>
    <row r="70" spans="1:8" x14ac:dyDescent="0.3">
      <c r="A70" s="19" t="s">
        <v>130</v>
      </c>
      <c r="B70" s="49" t="s">
        <v>94</v>
      </c>
      <c r="C70" s="18"/>
      <c r="D70" s="32"/>
      <c r="E70" s="32"/>
      <c r="F70" s="32"/>
    </row>
    <row r="71" spans="1:8" x14ac:dyDescent="0.3">
      <c r="A71" s="19" t="s">
        <v>131</v>
      </c>
      <c r="B71" s="49" t="s">
        <v>111</v>
      </c>
      <c r="C71" s="23"/>
      <c r="D71" s="18"/>
      <c r="E71" s="18"/>
      <c r="F71" s="17"/>
    </row>
    <row r="72" spans="1:8" x14ac:dyDescent="0.3">
      <c r="A72" s="19">
        <v>11</v>
      </c>
      <c r="B72" s="20" t="s">
        <v>34</v>
      </c>
      <c r="C72" s="30"/>
      <c r="D72" s="31"/>
      <c r="E72" s="31"/>
      <c r="F72" s="31"/>
      <c r="G72" s="28"/>
      <c r="H72" s="8"/>
    </row>
    <row r="73" spans="1:8" x14ac:dyDescent="0.3">
      <c r="A73" s="19">
        <v>1</v>
      </c>
      <c r="B73" s="22" t="s">
        <v>35</v>
      </c>
      <c r="C73" s="18"/>
      <c r="D73" s="32"/>
      <c r="E73" s="32"/>
      <c r="F73" s="32"/>
      <c r="G73" s="29"/>
      <c r="H73" s="5"/>
    </row>
    <row r="74" spans="1:8" ht="18.75" customHeight="1" x14ac:dyDescent="0.3">
      <c r="A74" s="19"/>
      <c r="B74" s="40" t="s">
        <v>36</v>
      </c>
      <c r="C74" s="23"/>
      <c r="D74" s="18"/>
      <c r="E74" s="18"/>
      <c r="F74" s="17"/>
      <c r="G74" s="5"/>
      <c r="H74" s="5"/>
    </row>
    <row r="75" spans="1:8" x14ac:dyDescent="0.3">
      <c r="A75" s="19">
        <v>2</v>
      </c>
      <c r="B75" s="20" t="s">
        <v>34</v>
      </c>
      <c r="C75" s="23"/>
      <c r="D75" s="18"/>
      <c r="E75" s="18"/>
      <c r="F75" s="23"/>
      <c r="G75" s="5"/>
      <c r="H75" s="5"/>
    </row>
    <row r="76" spans="1:8" x14ac:dyDescent="0.3">
      <c r="A76" s="19"/>
      <c r="B76" s="40" t="s">
        <v>37</v>
      </c>
      <c r="C76" s="33"/>
      <c r="D76" s="33"/>
      <c r="E76" s="33"/>
      <c r="F76" s="33"/>
    </row>
  </sheetData>
  <mergeCells count="14">
    <mergeCell ref="A1:F1"/>
    <mergeCell ref="B9:B10"/>
    <mergeCell ref="D9:D10"/>
    <mergeCell ref="A6:F6"/>
    <mergeCell ref="E8:F8"/>
    <mergeCell ref="A2:B2"/>
    <mergeCell ref="E2:F2"/>
    <mergeCell ref="A3:B3"/>
    <mergeCell ref="A4:F4"/>
    <mergeCell ref="A5:F5"/>
    <mergeCell ref="A7:F7"/>
    <mergeCell ref="E9:F9"/>
    <mergeCell ref="C9:C10"/>
    <mergeCell ref="A9:A10"/>
  </mergeCells>
  <pageMargins left="0.51181102362204722" right="0.31496062992125984"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selection activeCell="A14" sqref="A14"/>
    </sheetView>
  </sheetViews>
  <sheetFormatPr defaultColWidth="9" defaultRowHeight="15" x14ac:dyDescent="0.25"/>
  <cols>
    <col min="1" max="1" width="4.125" style="1" customWidth="1"/>
    <col min="2" max="2" width="43.125" style="1" customWidth="1"/>
    <col min="3" max="3" width="9.625" style="1" bestFit="1" customWidth="1"/>
    <col min="4" max="4" width="11.125" style="1" customWidth="1"/>
    <col min="5" max="5" width="6.25" bestFit="1" customWidth="1"/>
    <col min="6" max="6" width="9.75" bestFit="1" customWidth="1"/>
    <col min="7" max="7" width="7.375" customWidth="1"/>
    <col min="8" max="16384" width="9" style="1"/>
  </cols>
  <sheetData>
    <row r="1" spans="1:11" ht="15.75" customHeight="1" x14ac:dyDescent="0.25">
      <c r="A1" s="267" t="s">
        <v>149</v>
      </c>
      <c r="B1" s="267"/>
      <c r="C1" s="267"/>
      <c r="D1" s="267"/>
      <c r="E1" s="267"/>
      <c r="F1" s="267"/>
      <c r="G1" s="267"/>
      <c r="H1" s="14"/>
      <c r="I1" s="14"/>
    </row>
    <row r="2" spans="1:11" ht="15.75" x14ac:dyDescent="0.25">
      <c r="A2" s="316" t="s">
        <v>0</v>
      </c>
      <c r="B2" s="316"/>
      <c r="C2" s="26"/>
      <c r="D2" s="27"/>
      <c r="E2" s="5"/>
      <c r="F2" s="5"/>
      <c r="H2" s="27"/>
      <c r="I2" s="27"/>
    </row>
    <row r="3" spans="1:11" ht="15.75" x14ac:dyDescent="0.25">
      <c r="A3" s="316" t="s">
        <v>19</v>
      </c>
      <c r="B3" s="316"/>
      <c r="C3" s="26"/>
      <c r="D3" s="27"/>
      <c r="E3" s="5"/>
      <c r="F3" s="5"/>
      <c r="H3" s="27"/>
      <c r="I3" s="27"/>
    </row>
    <row r="4" spans="1:11" ht="15.75" x14ac:dyDescent="0.25">
      <c r="A4" s="314" t="s">
        <v>64</v>
      </c>
      <c r="B4" s="314"/>
      <c r="C4" s="314"/>
      <c r="D4" s="314"/>
      <c r="E4" s="314"/>
      <c r="F4" s="314"/>
      <c r="G4" s="314"/>
      <c r="H4" s="27"/>
      <c r="I4" s="27"/>
    </row>
    <row r="5" spans="1:11" s="2" customFormat="1" ht="18.75" x14ac:dyDescent="0.3">
      <c r="A5" s="260" t="s">
        <v>58</v>
      </c>
      <c r="B5" s="260"/>
      <c r="C5" s="260"/>
      <c r="D5" s="260"/>
      <c r="E5" s="260"/>
      <c r="F5" s="260"/>
      <c r="G5" s="260"/>
      <c r="H5" s="41"/>
      <c r="I5" s="41"/>
      <c r="J5" s="41"/>
      <c r="K5" s="5"/>
    </row>
    <row r="6" spans="1:11" ht="15.75" x14ac:dyDescent="0.25">
      <c r="A6" s="315" t="s">
        <v>75</v>
      </c>
      <c r="B6" s="315"/>
      <c r="C6" s="315"/>
      <c r="D6" s="315"/>
      <c r="E6" s="315"/>
      <c r="F6" s="315"/>
      <c r="G6" s="315"/>
      <c r="H6" s="27"/>
      <c r="I6" s="27"/>
    </row>
    <row r="7" spans="1:11" ht="15.75" x14ac:dyDescent="0.25">
      <c r="A7" s="27"/>
      <c r="B7" s="27"/>
      <c r="C7" s="313"/>
      <c r="D7" s="313"/>
      <c r="E7" s="290" t="s">
        <v>59</v>
      </c>
      <c r="F7" s="290"/>
      <c r="G7" s="290"/>
      <c r="H7" s="27"/>
      <c r="I7" s="27"/>
      <c r="J7" s="27"/>
    </row>
    <row r="8" spans="1:11" s="36" customFormat="1" ht="15.75" customHeight="1" x14ac:dyDescent="0.25">
      <c r="A8" s="311" t="s">
        <v>62</v>
      </c>
      <c r="B8" s="311" t="s">
        <v>24</v>
      </c>
      <c r="C8" s="311" t="s">
        <v>60</v>
      </c>
      <c r="D8" s="311" t="s">
        <v>61</v>
      </c>
      <c r="E8" s="308" t="s">
        <v>45</v>
      </c>
      <c r="F8" s="310"/>
      <c r="G8" s="309"/>
      <c r="H8" s="57"/>
      <c r="I8" s="57"/>
      <c r="J8" s="57"/>
    </row>
    <row r="9" spans="1:11" s="36" customFormat="1" ht="47.25" x14ac:dyDescent="0.25">
      <c r="A9" s="312"/>
      <c r="B9" s="312"/>
      <c r="C9" s="312"/>
      <c r="D9" s="312"/>
      <c r="E9" s="58" t="s">
        <v>148</v>
      </c>
      <c r="F9" s="58" t="s">
        <v>46</v>
      </c>
      <c r="G9" s="58" t="s">
        <v>47</v>
      </c>
      <c r="H9" s="57"/>
      <c r="I9" s="57"/>
      <c r="J9" s="57"/>
    </row>
    <row r="10" spans="1:11" ht="18" customHeight="1" x14ac:dyDescent="0.25">
      <c r="A10" s="19" t="s">
        <v>4</v>
      </c>
      <c r="B10" s="69" t="s">
        <v>63</v>
      </c>
      <c r="C10" s="17"/>
      <c r="D10" s="38"/>
      <c r="E10" s="42"/>
      <c r="F10" s="43"/>
      <c r="G10" s="43"/>
      <c r="H10" s="27"/>
      <c r="I10" s="27"/>
      <c r="J10" s="27"/>
    </row>
    <row r="11" spans="1:11" ht="18" customHeight="1" x14ac:dyDescent="0.25">
      <c r="A11" s="19">
        <v>1</v>
      </c>
      <c r="B11" s="22" t="s">
        <v>21</v>
      </c>
      <c r="C11" s="22"/>
      <c r="D11" s="38"/>
      <c r="E11" s="18"/>
      <c r="F11" s="18"/>
      <c r="G11" s="62"/>
      <c r="H11" s="27"/>
      <c r="I11" s="27"/>
      <c r="J11" s="27"/>
    </row>
    <row r="12" spans="1:11" ht="18" customHeight="1" x14ac:dyDescent="0.25">
      <c r="A12" s="19">
        <v>2</v>
      </c>
      <c r="B12" s="22" t="s">
        <v>53</v>
      </c>
      <c r="C12" s="22"/>
      <c r="D12" s="38"/>
      <c r="E12" s="18"/>
      <c r="F12" s="18"/>
      <c r="G12" s="62"/>
      <c r="H12" s="27"/>
      <c r="I12" s="27"/>
      <c r="J12" s="27"/>
    </row>
    <row r="13" spans="1:11" ht="18" customHeight="1" x14ac:dyDescent="0.25">
      <c r="A13" s="19">
        <v>3</v>
      </c>
      <c r="B13" s="20" t="s">
        <v>22</v>
      </c>
      <c r="C13" s="17"/>
      <c r="D13" s="38"/>
      <c r="E13" s="42"/>
      <c r="F13" s="43"/>
      <c r="G13" s="43"/>
      <c r="H13" s="27"/>
      <c r="I13" s="27"/>
      <c r="J13" s="27"/>
    </row>
    <row r="14" spans="1:11" s="2" customFormat="1" ht="18" customHeight="1" x14ac:dyDescent="0.3">
      <c r="A14" s="19" t="s">
        <v>14</v>
      </c>
      <c r="B14" s="69" t="s">
        <v>44</v>
      </c>
      <c r="C14" s="22"/>
      <c r="D14" s="38"/>
      <c r="E14" s="18"/>
      <c r="F14" s="18"/>
      <c r="G14" s="62"/>
      <c r="H14" s="5"/>
    </row>
    <row r="15" spans="1:11" s="2" customFormat="1" ht="18" customHeight="1" x14ac:dyDescent="0.3">
      <c r="A15" s="19" t="s">
        <v>5</v>
      </c>
      <c r="B15" s="20" t="s">
        <v>29</v>
      </c>
      <c r="C15" s="22"/>
      <c r="D15" s="38"/>
      <c r="E15" s="18"/>
      <c r="F15" s="18"/>
      <c r="G15" s="62"/>
      <c r="H15" s="5"/>
    </row>
    <row r="16" spans="1:11" s="2" customFormat="1" ht="18" customHeight="1" x14ac:dyDescent="0.3">
      <c r="A16" s="19">
        <v>1</v>
      </c>
      <c r="B16" s="49" t="s">
        <v>32</v>
      </c>
      <c r="C16" s="17"/>
      <c r="D16" s="38"/>
      <c r="E16" s="42"/>
      <c r="F16" s="43"/>
      <c r="G16" s="43"/>
      <c r="H16" s="5"/>
    </row>
    <row r="17" spans="1:8" s="2" customFormat="1" ht="18" customHeight="1" x14ac:dyDescent="0.3">
      <c r="A17" s="19"/>
      <c r="B17" s="49" t="s">
        <v>99</v>
      </c>
      <c r="C17" s="22"/>
      <c r="D17" s="38"/>
      <c r="E17" s="18"/>
      <c r="F17" s="18"/>
      <c r="G17" s="62"/>
      <c r="H17" s="5"/>
    </row>
    <row r="18" spans="1:8" s="2" customFormat="1" ht="18" customHeight="1" x14ac:dyDescent="0.3">
      <c r="A18" s="50">
        <v>2</v>
      </c>
      <c r="B18" s="49" t="s">
        <v>104</v>
      </c>
      <c r="C18" s="17"/>
      <c r="D18" s="38"/>
      <c r="E18" s="42"/>
      <c r="F18" s="43"/>
      <c r="G18" s="43"/>
      <c r="H18" s="5"/>
    </row>
    <row r="19" spans="1:8" s="2" customFormat="1" ht="18" customHeight="1" x14ac:dyDescent="0.3">
      <c r="A19" s="50" t="s">
        <v>91</v>
      </c>
      <c r="B19" s="49" t="s">
        <v>105</v>
      </c>
      <c r="C19" s="22"/>
      <c r="D19" s="38"/>
      <c r="E19" s="18"/>
      <c r="F19" s="18"/>
      <c r="G19" s="62"/>
      <c r="H19" s="5"/>
    </row>
    <row r="20" spans="1:8" s="2" customFormat="1" ht="18" customHeight="1" x14ac:dyDescent="0.3">
      <c r="A20" s="51"/>
      <c r="B20" s="52" t="s">
        <v>106</v>
      </c>
      <c r="C20" s="22"/>
      <c r="D20" s="38"/>
      <c r="E20" s="18"/>
      <c r="F20" s="18"/>
      <c r="G20" s="62"/>
      <c r="H20" s="5"/>
    </row>
    <row r="21" spans="1:8" s="2" customFormat="1" ht="18" customHeight="1" x14ac:dyDescent="0.3">
      <c r="A21" s="51"/>
      <c r="B21" s="52" t="s">
        <v>107</v>
      </c>
      <c r="C21" s="17"/>
      <c r="D21" s="38"/>
      <c r="E21" s="42"/>
      <c r="F21" s="43"/>
      <c r="G21" s="43"/>
      <c r="H21" s="5"/>
    </row>
    <row r="22" spans="1:8" s="2" customFormat="1" ht="18" customHeight="1" x14ac:dyDescent="0.3">
      <c r="A22" s="51"/>
      <c r="B22" s="52" t="s">
        <v>108</v>
      </c>
      <c r="C22" s="22"/>
      <c r="D22" s="38"/>
      <c r="E22" s="18"/>
      <c r="F22" s="18"/>
      <c r="G22" s="62"/>
      <c r="H22" s="5"/>
    </row>
    <row r="23" spans="1:8" s="2" customFormat="1" ht="18" customHeight="1" x14ac:dyDescent="0.3">
      <c r="A23" s="50" t="s">
        <v>97</v>
      </c>
      <c r="B23" s="49" t="s">
        <v>111</v>
      </c>
      <c r="C23" s="22"/>
      <c r="D23" s="38"/>
      <c r="E23" s="18"/>
      <c r="F23" s="18"/>
      <c r="G23" s="62"/>
      <c r="H23" s="5"/>
    </row>
    <row r="24" spans="1:8" s="2" customFormat="1" ht="18" customHeight="1" x14ac:dyDescent="0.3">
      <c r="A24" s="19">
        <v>3</v>
      </c>
      <c r="B24" s="49" t="s">
        <v>112</v>
      </c>
      <c r="C24" s="17"/>
      <c r="D24" s="38"/>
      <c r="E24" s="42"/>
      <c r="F24" s="43"/>
      <c r="G24" s="43"/>
      <c r="H24" s="5"/>
    </row>
    <row r="25" spans="1:8" s="2" customFormat="1" ht="18" customHeight="1" x14ac:dyDescent="0.3">
      <c r="A25" s="19"/>
      <c r="B25" s="49" t="s">
        <v>111</v>
      </c>
      <c r="C25" s="22"/>
      <c r="D25" s="38"/>
      <c r="E25" s="18"/>
      <c r="F25" s="18"/>
      <c r="G25" s="62"/>
      <c r="H25" s="8"/>
    </row>
    <row r="26" spans="1:8" s="2" customFormat="1" ht="18" customHeight="1" x14ac:dyDescent="0.3">
      <c r="A26" s="19">
        <v>4</v>
      </c>
      <c r="B26" s="49" t="s">
        <v>113</v>
      </c>
      <c r="C26" s="22"/>
      <c r="D26" s="38"/>
      <c r="E26" s="18"/>
      <c r="F26" s="18"/>
      <c r="G26" s="62"/>
      <c r="H26" s="5"/>
    </row>
    <row r="27" spans="1:8" s="2" customFormat="1" ht="18" customHeight="1" x14ac:dyDescent="0.3">
      <c r="A27" s="19"/>
      <c r="B27" s="49" t="s">
        <v>111</v>
      </c>
      <c r="C27" s="17"/>
      <c r="D27" s="38"/>
      <c r="E27" s="42"/>
      <c r="F27" s="43"/>
      <c r="G27" s="43"/>
      <c r="H27" s="5"/>
    </row>
    <row r="28" spans="1:8" s="2" customFormat="1" ht="18" customHeight="1" x14ac:dyDescent="0.3">
      <c r="A28" s="19">
        <v>5</v>
      </c>
      <c r="B28" s="49" t="s">
        <v>116</v>
      </c>
      <c r="C28" s="22"/>
      <c r="D28" s="38"/>
      <c r="E28" s="18"/>
      <c r="F28" s="18"/>
      <c r="G28" s="62"/>
      <c r="H28" s="5"/>
    </row>
    <row r="29" spans="1:8" s="2" customFormat="1" ht="18" customHeight="1" x14ac:dyDescent="0.3">
      <c r="A29" s="19"/>
      <c r="B29" s="49" t="s">
        <v>111</v>
      </c>
      <c r="C29" s="22"/>
      <c r="D29" s="38"/>
      <c r="E29" s="18"/>
      <c r="F29" s="18"/>
      <c r="G29" s="62"/>
    </row>
    <row r="30" spans="1:8" s="2" customFormat="1" ht="18" customHeight="1" x14ac:dyDescent="0.3">
      <c r="A30" s="19">
        <v>6</v>
      </c>
      <c r="B30" s="49" t="s">
        <v>139</v>
      </c>
      <c r="C30" s="17"/>
      <c r="D30" s="38"/>
      <c r="E30" s="42"/>
      <c r="F30" s="43"/>
      <c r="G30" s="43"/>
    </row>
    <row r="31" spans="1:8" s="2" customFormat="1" ht="18" customHeight="1" x14ac:dyDescent="0.3">
      <c r="A31" s="19"/>
      <c r="B31" s="49" t="s">
        <v>111</v>
      </c>
      <c r="C31" s="22"/>
      <c r="D31" s="38"/>
      <c r="E31" s="18"/>
      <c r="F31" s="18"/>
      <c r="G31" s="62"/>
    </row>
    <row r="32" spans="1:8" s="2" customFormat="1" ht="18" customHeight="1" x14ac:dyDescent="0.3">
      <c r="A32" s="19">
        <v>7</v>
      </c>
      <c r="B32" s="49" t="s">
        <v>31</v>
      </c>
      <c r="C32" s="22"/>
      <c r="D32" s="38"/>
      <c r="E32" s="18"/>
      <c r="F32" s="18"/>
      <c r="G32" s="62"/>
    </row>
    <row r="33" spans="1:7" s="2" customFormat="1" ht="18" customHeight="1" x14ac:dyDescent="0.3">
      <c r="A33" s="19"/>
      <c r="B33" s="49" t="s">
        <v>111</v>
      </c>
      <c r="C33" s="17"/>
      <c r="D33" s="38"/>
      <c r="E33" s="42"/>
      <c r="F33" s="43"/>
      <c r="G33" s="43"/>
    </row>
    <row r="34" spans="1:7" s="2" customFormat="1" ht="18" customHeight="1" x14ac:dyDescent="0.3">
      <c r="A34" s="19">
        <v>8</v>
      </c>
      <c r="B34" s="49" t="s">
        <v>124</v>
      </c>
      <c r="C34" s="22"/>
      <c r="D34" s="38"/>
      <c r="E34" s="18"/>
      <c r="F34" s="18"/>
      <c r="G34" s="62"/>
    </row>
    <row r="35" spans="1:7" s="2" customFormat="1" ht="18" customHeight="1" x14ac:dyDescent="0.3">
      <c r="A35" s="19"/>
      <c r="B35" s="49" t="s">
        <v>111</v>
      </c>
      <c r="C35" s="22"/>
      <c r="D35" s="38"/>
      <c r="E35" s="18"/>
      <c r="F35" s="18"/>
      <c r="G35" s="62"/>
    </row>
    <row r="36" spans="1:7" s="2" customFormat="1" ht="18" customHeight="1" x14ac:dyDescent="0.3">
      <c r="A36" s="19">
        <v>9</v>
      </c>
      <c r="B36" s="49" t="s">
        <v>127</v>
      </c>
      <c r="C36" s="17"/>
      <c r="D36" s="38"/>
      <c r="E36" s="42"/>
      <c r="F36" s="43"/>
      <c r="G36" s="43"/>
    </row>
    <row r="37" spans="1:7" s="2" customFormat="1" ht="18" customHeight="1" x14ac:dyDescent="0.3">
      <c r="A37" s="19"/>
      <c r="B37" s="49" t="s">
        <v>111</v>
      </c>
      <c r="C37" s="22"/>
      <c r="D37" s="38"/>
      <c r="E37" s="18"/>
      <c r="F37" s="18"/>
      <c r="G37" s="62"/>
    </row>
    <row r="38" spans="1:7" s="2" customFormat="1" ht="18" customHeight="1" x14ac:dyDescent="0.3">
      <c r="A38" s="19">
        <v>10</v>
      </c>
      <c r="B38" s="49" t="s">
        <v>30</v>
      </c>
      <c r="C38" s="22"/>
      <c r="D38" s="38"/>
      <c r="E38" s="18"/>
      <c r="F38" s="18"/>
      <c r="G38" s="62"/>
    </row>
    <row r="39" spans="1:7" s="2" customFormat="1" ht="18" customHeight="1" x14ac:dyDescent="0.3">
      <c r="A39" s="19"/>
      <c r="B39" s="49" t="s">
        <v>111</v>
      </c>
      <c r="C39" s="17"/>
      <c r="D39" s="38"/>
      <c r="E39" s="42"/>
      <c r="F39" s="43"/>
      <c r="G39" s="43"/>
    </row>
    <row r="40" spans="1:7" s="2" customFormat="1" ht="18" customHeight="1" x14ac:dyDescent="0.3">
      <c r="A40" s="19" t="s">
        <v>9</v>
      </c>
      <c r="B40" s="20" t="s">
        <v>34</v>
      </c>
      <c r="C40" s="22"/>
      <c r="D40" s="38"/>
      <c r="E40" s="18"/>
      <c r="F40" s="18"/>
      <c r="G40" s="62"/>
    </row>
    <row r="41" spans="1:7" s="2" customFormat="1" ht="18" customHeight="1" x14ac:dyDescent="0.3">
      <c r="A41" s="19">
        <v>1</v>
      </c>
      <c r="B41" s="22" t="s">
        <v>35</v>
      </c>
      <c r="C41" s="22"/>
      <c r="D41" s="38"/>
      <c r="E41" s="18"/>
      <c r="F41" s="18"/>
      <c r="G41" s="62"/>
    </row>
    <row r="42" spans="1:7" s="2" customFormat="1" ht="18" customHeight="1" x14ac:dyDescent="0.3">
      <c r="A42" s="19"/>
      <c r="B42" s="40" t="s">
        <v>36</v>
      </c>
      <c r="C42" s="17"/>
      <c r="D42" s="38"/>
      <c r="E42" s="42"/>
      <c r="F42" s="43"/>
      <c r="G42" s="43"/>
    </row>
    <row r="43" spans="1:7" s="2" customFormat="1" ht="18" customHeight="1" x14ac:dyDescent="0.3">
      <c r="A43" s="19">
        <v>2</v>
      </c>
      <c r="B43" s="20" t="s">
        <v>34</v>
      </c>
      <c r="C43" s="22"/>
      <c r="D43" s="38"/>
      <c r="E43" s="18"/>
      <c r="F43" s="18"/>
      <c r="G43" s="62"/>
    </row>
    <row r="44" spans="1:7" s="2" customFormat="1" ht="18" customHeight="1" x14ac:dyDescent="0.3">
      <c r="A44" s="19"/>
      <c r="B44" s="40" t="s">
        <v>37</v>
      </c>
      <c r="C44" s="22"/>
      <c r="D44" s="38"/>
      <c r="E44" s="18"/>
      <c r="F44" s="18"/>
      <c r="G44" s="62"/>
    </row>
    <row r="45" spans="1:7" s="2" customFormat="1" ht="18" customHeight="1" x14ac:dyDescent="0.3">
      <c r="A45" s="19" t="s">
        <v>12</v>
      </c>
      <c r="B45" s="20" t="s">
        <v>54</v>
      </c>
      <c r="C45" s="17"/>
      <c r="D45" s="38"/>
      <c r="E45" s="42"/>
      <c r="F45" s="43"/>
      <c r="G45" s="43"/>
    </row>
    <row r="46" spans="1:7" s="2" customFormat="1" ht="18" customHeight="1" x14ac:dyDescent="0.3">
      <c r="A46" s="19"/>
      <c r="B46" s="22" t="s">
        <v>134</v>
      </c>
      <c r="C46" s="22"/>
      <c r="D46" s="38"/>
      <c r="E46" s="18"/>
      <c r="F46" s="18"/>
      <c r="G46" s="62"/>
    </row>
    <row r="47" spans="1:7" s="2" customFormat="1" ht="18" customHeight="1" x14ac:dyDescent="0.3">
      <c r="A47" s="19"/>
      <c r="B47" s="22" t="s">
        <v>135</v>
      </c>
      <c r="C47" s="22"/>
      <c r="D47" s="38"/>
      <c r="E47" s="18"/>
      <c r="F47" s="18"/>
      <c r="G47" s="62"/>
    </row>
    <row r="48" spans="1:7" s="2" customFormat="1" ht="18" customHeight="1" x14ac:dyDescent="0.3">
      <c r="A48" s="22"/>
      <c r="B48" s="22" t="s">
        <v>55</v>
      </c>
      <c r="C48" s="17"/>
      <c r="D48" s="38"/>
      <c r="E48" s="42"/>
      <c r="F48" s="43"/>
      <c r="G48" s="43"/>
    </row>
  </sheetData>
  <mergeCells count="13">
    <mergeCell ref="A1:G1"/>
    <mergeCell ref="A4:G4"/>
    <mergeCell ref="A5:G5"/>
    <mergeCell ref="A6:G6"/>
    <mergeCell ref="A2:B2"/>
    <mergeCell ref="A3:B3"/>
    <mergeCell ref="E7:G7"/>
    <mergeCell ref="E8:G8"/>
    <mergeCell ref="A8:A9"/>
    <mergeCell ref="B8:B9"/>
    <mergeCell ref="C8:C9"/>
    <mergeCell ref="D8:D9"/>
    <mergeCell ref="C7:D7"/>
  </mergeCells>
  <pageMargins left="0" right="0"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workbookViewId="0">
      <selection activeCell="H16" sqref="H16"/>
    </sheetView>
  </sheetViews>
  <sheetFormatPr defaultRowHeight="14.25" x14ac:dyDescent="0.2"/>
  <cols>
    <col min="1" max="1" width="3.375" bestFit="1" customWidth="1"/>
    <col min="2" max="2" width="43" customWidth="1"/>
    <col min="3" max="3" width="10.125" bestFit="1" customWidth="1"/>
    <col min="4" max="4" width="12" customWidth="1"/>
    <col min="5" max="5" width="10.125" bestFit="1" customWidth="1"/>
    <col min="6" max="6" width="11.625" bestFit="1" customWidth="1"/>
  </cols>
  <sheetData>
    <row r="1" spans="1:11" ht="15.75" customHeight="1" x14ac:dyDescent="0.25">
      <c r="A1" s="267" t="s">
        <v>151</v>
      </c>
      <c r="B1" s="267"/>
      <c r="C1" s="267"/>
      <c r="D1" s="267"/>
      <c r="E1" s="267"/>
      <c r="F1" s="267"/>
      <c r="G1" s="59"/>
      <c r="H1" s="3"/>
      <c r="I1" s="3"/>
    </row>
    <row r="2" spans="1:11" ht="15.75" x14ac:dyDescent="0.25">
      <c r="A2" s="262" t="s">
        <v>0</v>
      </c>
      <c r="B2" s="262"/>
      <c r="C2" s="3"/>
      <c r="D2" s="263"/>
      <c r="E2" s="263"/>
      <c r="F2" s="263"/>
      <c r="G2" s="5"/>
      <c r="H2" s="5"/>
      <c r="I2" s="5"/>
    </row>
    <row r="3" spans="1:11" ht="15.75" x14ac:dyDescent="0.25">
      <c r="A3" s="262" t="s">
        <v>19</v>
      </c>
      <c r="B3" s="262"/>
      <c r="C3" s="3"/>
      <c r="D3" s="4"/>
      <c r="E3" s="4"/>
      <c r="F3" s="3"/>
      <c r="G3" s="5"/>
      <c r="H3" s="5"/>
      <c r="I3" s="5"/>
    </row>
    <row r="4" spans="1:11" ht="15" customHeight="1" x14ac:dyDescent="0.25">
      <c r="A4" s="263" t="s">
        <v>43</v>
      </c>
      <c r="B4" s="263"/>
      <c r="C4" s="263"/>
      <c r="D4" s="263"/>
      <c r="E4" s="263"/>
      <c r="F4" s="263"/>
      <c r="G4" s="5"/>
      <c r="H4" s="5"/>
      <c r="I4" s="5"/>
    </row>
    <row r="5" spans="1:11" s="2" customFormat="1" ht="18.75" x14ac:dyDescent="0.3">
      <c r="A5" s="260" t="s">
        <v>58</v>
      </c>
      <c r="B5" s="260"/>
      <c r="C5" s="260"/>
      <c r="D5" s="260"/>
      <c r="E5" s="260"/>
      <c r="F5" s="260"/>
      <c r="G5" s="41"/>
      <c r="H5" s="41"/>
      <c r="I5" s="41"/>
      <c r="J5" s="41"/>
      <c r="K5" s="5"/>
    </row>
    <row r="6" spans="1:11" ht="15.75" x14ac:dyDescent="0.25">
      <c r="A6" s="264" t="s">
        <v>65</v>
      </c>
      <c r="B6" s="264"/>
      <c r="C6" s="264"/>
      <c r="D6" s="264"/>
      <c r="E6" s="264"/>
      <c r="F6" s="264"/>
      <c r="G6" s="5"/>
      <c r="H6" s="5"/>
      <c r="I6" s="5"/>
    </row>
    <row r="7" spans="1:11" ht="15.75" x14ac:dyDescent="0.25">
      <c r="A7" s="6"/>
      <c r="B7" s="6"/>
      <c r="C7" s="6"/>
      <c r="D7" s="6"/>
      <c r="E7" s="6"/>
      <c r="F7" s="6"/>
      <c r="G7" s="5"/>
      <c r="H7" s="5"/>
      <c r="I7" s="5"/>
    </row>
    <row r="8" spans="1:11" ht="15.75" x14ac:dyDescent="0.25">
      <c r="A8" s="5"/>
      <c r="B8" s="5"/>
      <c r="C8" s="261" t="s">
        <v>66</v>
      </c>
      <c r="D8" s="261"/>
      <c r="E8" s="261"/>
      <c r="F8" s="261"/>
      <c r="G8" s="5"/>
      <c r="H8" s="5"/>
      <c r="I8" s="5"/>
    </row>
    <row r="9" spans="1:11" ht="15.75" x14ac:dyDescent="0.25">
      <c r="A9" s="277" t="s">
        <v>48</v>
      </c>
      <c r="B9" s="278" t="s">
        <v>24</v>
      </c>
      <c r="C9" s="285" t="s">
        <v>17</v>
      </c>
      <c r="D9" s="285"/>
      <c r="E9" s="285" t="s">
        <v>18</v>
      </c>
      <c r="F9" s="285"/>
      <c r="G9" s="5"/>
      <c r="H9" s="5"/>
      <c r="I9" s="5"/>
    </row>
    <row r="10" spans="1:11" ht="47.25" x14ac:dyDescent="0.25">
      <c r="A10" s="278"/>
      <c r="B10" s="278"/>
      <c r="C10" s="45" t="s">
        <v>42</v>
      </c>
      <c r="D10" s="45" t="s">
        <v>67</v>
      </c>
      <c r="E10" s="45" t="s">
        <v>42</v>
      </c>
      <c r="F10" s="45" t="s">
        <v>68</v>
      </c>
      <c r="G10" s="5"/>
      <c r="H10" s="5"/>
      <c r="I10" s="5"/>
    </row>
    <row r="11" spans="1:11" ht="15.75" x14ac:dyDescent="0.25">
      <c r="A11" s="64" t="s">
        <v>4</v>
      </c>
      <c r="B11" s="69" t="s">
        <v>63</v>
      </c>
      <c r="C11" s="18"/>
      <c r="D11" s="18"/>
      <c r="E11" s="18"/>
      <c r="F11" s="18"/>
      <c r="G11" s="5"/>
      <c r="H11" s="5"/>
      <c r="I11" s="5"/>
    </row>
    <row r="12" spans="1:11" ht="15.75" x14ac:dyDescent="0.25">
      <c r="A12" s="64">
        <v>1</v>
      </c>
      <c r="B12" s="22" t="s">
        <v>21</v>
      </c>
      <c r="C12" s="18"/>
      <c r="D12" s="18"/>
      <c r="E12" s="18"/>
      <c r="F12" s="18"/>
      <c r="G12" s="5"/>
      <c r="H12" s="5"/>
      <c r="I12" s="5"/>
    </row>
    <row r="13" spans="1:11" ht="15.75" x14ac:dyDescent="0.25">
      <c r="A13" s="64">
        <v>2</v>
      </c>
      <c r="B13" s="22" t="s">
        <v>53</v>
      </c>
      <c r="C13" s="18"/>
      <c r="D13" s="18"/>
      <c r="E13" s="18"/>
      <c r="F13" s="18"/>
      <c r="G13" s="5"/>
      <c r="H13" s="5"/>
      <c r="I13" s="5"/>
    </row>
    <row r="14" spans="1:11" ht="15.75" x14ac:dyDescent="0.25">
      <c r="A14" s="64">
        <v>3</v>
      </c>
      <c r="B14" s="20" t="s">
        <v>22</v>
      </c>
      <c r="C14" s="18"/>
      <c r="D14" s="18"/>
      <c r="E14" s="18"/>
      <c r="F14" s="18"/>
      <c r="G14" s="5"/>
      <c r="H14" s="5"/>
      <c r="I14" s="5"/>
    </row>
    <row r="15" spans="1:11" ht="15.75" x14ac:dyDescent="0.25">
      <c r="A15" s="64" t="s">
        <v>14</v>
      </c>
      <c r="B15" s="69" t="s">
        <v>44</v>
      </c>
      <c r="C15" s="18"/>
      <c r="D15" s="18"/>
      <c r="E15" s="18"/>
      <c r="F15" s="18"/>
      <c r="G15" s="5"/>
      <c r="H15" s="5"/>
      <c r="I15" s="5"/>
    </row>
    <row r="16" spans="1:11" ht="15.75" x14ac:dyDescent="0.25">
      <c r="A16" s="64" t="s">
        <v>5</v>
      </c>
      <c r="B16" s="20" t="s">
        <v>29</v>
      </c>
      <c r="C16" s="18"/>
      <c r="D16" s="18"/>
      <c r="E16" s="18"/>
      <c r="F16" s="18"/>
      <c r="G16" s="5"/>
      <c r="H16" s="5"/>
      <c r="I16" s="5"/>
    </row>
    <row r="17" spans="1:9" ht="15.75" x14ac:dyDescent="0.25">
      <c r="A17" s="64">
        <v>1</v>
      </c>
      <c r="B17" s="49" t="s">
        <v>32</v>
      </c>
      <c r="C17" s="18"/>
      <c r="D17" s="18"/>
      <c r="E17" s="18"/>
      <c r="F17" s="18"/>
      <c r="G17" s="5"/>
      <c r="H17" s="5"/>
      <c r="I17" s="5"/>
    </row>
    <row r="18" spans="1:9" ht="15.75" x14ac:dyDescent="0.25">
      <c r="A18" s="64"/>
      <c r="B18" s="49" t="s">
        <v>99</v>
      </c>
      <c r="C18" s="18"/>
      <c r="D18" s="18"/>
      <c r="E18" s="18"/>
      <c r="F18" s="18"/>
      <c r="G18" s="5"/>
      <c r="H18" s="5"/>
      <c r="I18" s="5"/>
    </row>
    <row r="19" spans="1:9" ht="15.75" x14ac:dyDescent="0.25">
      <c r="A19" s="65">
        <v>2</v>
      </c>
      <c r="B19" s="49" t="s">
        <v>104</v>
      </c>
      <c r="C19" s="18"/>
      <c r="D19" s="18"/>
      <c r="E19" s="18"/>
      <c r="F19" s="18"/>
      <c r="G19" s="5"/>
      <c r="H19" s="5"/>
      <c r="I19" s="5"/>
    </row>
    <row r="20" spans="1:9" ht="15.75" x14ac:dyDescent="0.25">
      <c r="A20" s="65" t="s">
        <v>91</v>
      </c>
      <c r="B20" s="49" t="s">
        <v>105</v>
      </c>
      <c r="C20" s="18"/>
      <c r="D20" s="18"/>
      <c r="E20" s="18"/>
      <c r="F20" s="18"/>
      <c r="G20" s="5"/>
      <c r="H20" s="5"/>
      <c r="I20" s="5"/>
    </row>
    <row r="21" spans="1:9" ht="15.75" x14ac:dyDescent="0.25">
      <c r="A21" s="65"/>
      <c r="B21" s="49" t="s">
        <v>106</v>
      </c>
      <c r="C21" s="18"/>
      <c r="D21" s="18"/>
      <c r="E21" s="18"/>
      <c r="F21" s="18"/>
      <c r="G21" s="5"/>
      <c r="H21" s="5"/>
      <c r="I21" s="5"/>
    </row>
    <row r="22" spans="1:9" ht="15.75" x14ac:dyDescent="0.25">
      <c r="A22" s="65"/>
      <c r="B22" s="49" t="s">
        <v>107</v>
      </c>
      <c r="C22" s="18"/>
      <c r="D22" s="18"/>
      <c r="E22" s="18"/>
      <c r="F22" s="18"/>
      <c r="G22" s="5"/>
      <c r="H22" s="5"/>
      <c r="I22" s="5"/>
    </row>
    <row r="23" spans="1:9" ht="15.75" x14ac:dyDescent="0.25">
      <c r="A23" s="65"/>
      <c r="B23" s="49" t="s">
        <v>108</v>
      </c>
      <c r="C23" s="18"/>
      <c r="D23" s="18"/>
      <c r="E23" s="18"/>
      <c r="F23" s="18"/>
      <c r="G23" s="5"/>
      <c r="H23" s="5"/>
      <c r="I23" s="5"/>
    </row>
    <row r="24" spans="1:9" ht="15.75" x14ac:dyDescent="0.25">
      <c r="A24" s="65" t="s">
        <v>97</v>
      </c>
      <c r="B24" s="49" t="s">
        <v>111</v>
      </c>
      <c r="C24" s="18"/>
      <c r="D24" s="18"/>
      <c r="E24" s="18"/>
      <c r="F24" s="18"/>
      <c r="G24" s="5"/>
      <c r="H24" s="5"/>
      <c r="I24" s="5"/>
    </row>
    <row r="25" spans="1:9" ht="15.75" x14ac:dyDescent="0.25">
      <c r="A25" s="64">
        <v>3</v>
      </c>
      <c r="B25" s="49" t="s">
        <v>112</v>
      </c>
      <c r="C25" s="18"/>
      <c r="D25" s="18"/>
      <c r="E25" s="18"/>
      <c r="F25" s="18"/>
      <c r="G25" s="5"/>
      <c r="H25" s="5"/>
      <c r="I25" s="5"/>
    </row>
    <row r="26" spans="1:9" ht="15.75" x14ac:dyDescent="0.25">
      <c r="A26" s="64"/>
      <c r="B26" s="49" t="s">
        <v>111</v>
      </c>
      <c r="C26" s="18"/>
      <c r="D26" s="18"/>
      <c r="E26" s="18"/>
      <c r="F26" s="18"/>
      <c r="G26" s="5"/>
      <c r="H26" s="5"/>
      <c r="I26" s="5"/>
    </row>
    <row r="27" spans="1:9" ht="15.75" x14ac:dyDescent="0.25">
      <c r="A27" s="64">
        <v>4</v>
      </c>
      <c r="B27" s="49" t="s">
        <v>113</v>
      </c>
      <c r="C27" s="18"/>
      <c r="D27" s="18"/>
      <c r="E27" s="18"/>
      <c r="F27" s="18"/>
      <c r="G27" s="5"/>
      <c r="H27" s="5"/>
      <c r="I27" s="5"/>
    </row>
    <row r="28" spans="1:9" ht="16.5" customHeight="1" x14ac:dyDescent="0.25">
      <c r="A28" s="64"/>
      <c r="B28" s="49" t="s">
        <v>111</v>
      </c>
      <c r="C28" s="18"/>
      <c r="D28" s="18"/>
      <c r="E28" s="18"/>
      <c r="F28" s="18"/>
      <c r="G28" s="5"/>
      <c r="H28" s="5"/>
      <c r="I28" s="5"/>
    </row>
    <row r="29" spans="1:9" ht="15.75" x14ac:dyDescent="0.25">
      <c r="A29" s="64">
        <v>5</v>
      </c>
      <c r="B29" s="49" t="s">
        <v>116</v>
      </c>
      <c r="C29" s="18"/>
      <c r="D29" s="18"/>
      <c r="E29" s="18"/>
      <c r="F29" s="18"/>
      <c r="G29" s="5"/>
      <c r="H29" s="5"/>
      <c r="I29" s="5"/>
    </row>
    <row r="30" spans="1:9" ht="15.75" x14ac:dyDescent="0.25">
      <c r="A30" s="64"/>
      <c r="B30" s="49" t="s">
        <v>111</v>
      </c>
      <c r="C30" s="18"/>
      <c r="D30" s="18"/>
      <c r="E30" s="18"/>
      <c r="F30" s="18"/>
      <c r="G30" s="5"/>
      <c r="H30" s="5"/>
      <c r="I30" s="5"/>
    </row>
    <row r="31" spans="1:9" ht="15.75" x14ac:dyDescent="0.25">
      <c r="A31" s="64">
        <v>6</v>
      </c>
      <c r="B31" s="49" t="s">
        <v>139</v>
      </c>
      <c r="C31" s="30"/>
      <c r="D31" s="30"/>
      <c r="E31" s="30"/>
      <c r="F31" s="30"/>
      <c r="G31" s="5"/>
      <c r="H31" s="5"/>
      <c r="I31" s="5"/>
    </row>
    <row r="32" spans="1:9" ht="15.75" x14ac:dyDescent="0.25">
      <c r="A32" s="64"/>
      <c r="B32" s="49" t="s">
        <v>111</v>
      </c>
      <c r="C32" s="30"/>
      <c r="D32" s="30"/>
      <c r="E32" s="30"/>
      <c r="F32" s="30"/>
      <c r="G32" s="3"/>
      <c r="H32" s="3"/>
      <c r="I32" s="3"/>
    </row>
    <row r="33" spans="1:6" ht="15.75" x14ac:dyDescent="0.25">
      <c r="A33" s="64">
        <v>7</v>
      </c>
      <c r="B33" s="49" t="s">
        <v>31</v>
      </c>
      <c r="C33" s="62"/>
      <c r="D33" s="62"/>
      <c r="E33" s="62"/>
      <c r="F33" s="62"/>
    </row>
    <row r="34" spans="1:6" ht="15.75" x14ac:dyDescent="0.25">
      <c r="A34" s="64"/>
      <c r="B34" s="49" t="s">
        <v>111</v>
      </c>
      <c r="C34" s="62"/>
      <c r="D34" s="62"/>
      <c r="E34" s="62"/>
      <c r="F34" s="62"/>
    </row>
    <row r="35" spans="1:6" ht="15.75" x14ac:dyDescent="0.25">
      <c r="A35" s="64">
        <v>8</v>
      </c>
      <c r="B35" s="49" t="s">
        <v>124</v>
      </c>
      <c r="C35" s="30"/>
      <c r="D35" s="30"/>
      <c r="E35" s="30"/>
      <c r="F35" s="30"/>
    </row>
    <row r="36" spans="1:6" ht="15.75" x14ac:dyDescent="0.25">
      <c r="A36" s="64"/>
      <c r="B36" s="49" t="s">
        <v>111</v>
      </c>
      <c r="C36" s="30"/>
      <c r="D36" s="30"/>
      <c r="E36" s="30"/>
      <c r="F36" s="30"/>
    </row>
    <row r="37" spans="1:6" ht="15.75" x14ac:dyDescent="0.25">
      <c r="A37" s="64">
        <v>9</v>
      </c>
      <c r="B37" s="49" t="s">
        <v>127</v>
      </c>
      <c r="C37" s="62"/>
      <c r="D37" s="62"/>
      <c r="E37" s="62"/>
      <c r="F37" s="62"/>
    </row>
    <row r="38" spans="1:6" ht="15.75" x14ac:dyDescent="0.25">
      <c r="A38" s="64"/>
      <c r="B38" s="49" t="s">
        <v>111</v>
      </c>
      <c r="C38" s="30"/>
      <c r="D38" s="30"/>
      <c r="E38" s="30"/>
      <c r="F38" s="30"/>
    </row>
    <row r="39" spans="1:6" ht="15.75" x14ac:dyDescent="0.25">
      <c r="A39" s="64">
        <v>10</v>
      </c>
      <c r="B39" s="49" t="s">
        <v>30</v>
      </c>
      <c r="C39" s="30"/>
      <c r="D39" s="30"/>
      <c r="E39" s="30"/>
      <c r="F39" s="30"/>
    </row>
    <row r="40" spans="1:6" ht="15.75" x14ac:dyDescent="0.25">
      <c r="A40" s="64"/>
      <c r="B40" s="49" t="s">
        <v>111</v>
      </c>
      <c r="C40" s="62"/>
      <c r="D40" s="62"/>
      <c r="E40" s="62"/>
      <c r="F40" s="62"/>
    </row>
    <row r="41" spans="1:6" ht="15.75" x14ac:dyDescent="0.25">
      <c r="A41" s="64" t="s">
        <v>9</v>
      </c>
      <c r="B41" s="20" t="s">
        <v>34</v>
      </c>
      <c r="C41" s="30"/>
      <c r="D41" s="30"/>
      <c r="E41" s="30"/>
      <c r="F41" s="30"/>
    </row>
    <row r="42" spans="1:6" ht="15.75" x14ac:dyDescent="0.25">
      <c r="A42" s="64">
        <v>1</v>
      </c>
      <c r="B42" s="22" t="s">
        <v>35</v>
      </c>
      <c r="C42" s="30"/>
      <c r="D42" s="30"/>
      <c r="E42" s="30"/>
      <c r="F42" s="30"/>
    </row>
    <row r="43" spans="1:6" ht="16.5" customHeight="1" x14ac:dyDescent="0.25">
      <c r="A43" s="64"/>
      <c r="B43" s="22" t="s">
        <v>36</v>
      </c>
      <c r="C43" s="62"/>
      <c r="D43" s="62"/>
      <c r="E43" s="62"/>
      <c r="F43" s="62"/>
    </row>
    <row r="44" spans="1:6" ht="15.75" x14ac:dyDescent="0.25">
      <c r="A44" s="64">
        <v>2</v>
      </c>
      <c r="B44" s="20" t="s">
        <v>34</v>
      </c>
      <c r="C44" s="30"/>
      <c r="D44" s="30"/>
      <c r="E44" s="30"/>
      <c r="F44" s="30"/>
    </row>
    <row r="45" spans="1:6" ht="15.75" x14ac:dyDescent="0.25">
      <c r="A45" s="64"/>
      <c r="B45" s="22" t="s">
        <v>37</v>
      </c>
      <c r="C45" s="30"/>
      <c r="D45" s="30"/>
      <c r="E45" s="30"/>
      <c r="F45" s="30"/>
    </row>
    <row r="46" spans="1:6" ht="15.75" x14ac:dyDescent="0.25">
      <c r="A46" s="64" t="s">
        <v>12</v>
      </c>
      <c r="B46" s="20" t="s">
        <v>54</v>
      </c>
      <c r="C46" s="62"/>
      <c r="D46" s="62"/>
      <c r="E46" s="62"/>
      <c r="F46" s="62"/>
    </row>
    <row r="47" spans="1:6" ht="15.75" x14ac:dyDescent="0.25">
      <c r="A47" s="64"/>
      <c r="B47" s="22" t="s">
        <v>134</v>
      </c>
      <c r="C47" s="30"/>
      <c r="D47" s="30"/>
      <c r="E47" s="30"/>
      <c r="F47" s="30"/>
    </row>
    <row r="48" spans="1:6" ht="15.75" x14ac:dyDescent="0.25">
      <c r="A48" s="64"/>
      <c r="B48" s="22" t="s">
        <v>135</v>
      </c>
      <c r="C48" s="30"/>
      <c r="D48" s="30"/>
      <c r="E48" s="30"/>
      <c r="F48" s="30"/>
    </row>
    <row r="49" spans="1:6" ht="15.75" x14ac:dyDescent="0.2">
      <c r="A49" s="73"/>
      <c r="B49" s="22" t="s">
        <v>55</v>
      </c>
      <c r="C49" s="62"/>
      <c r="D49" s="62"/>
      <c r="E49" s="62"/>
      <c r="F49" s="62"/>
    </row>
  </sheetData>
  <mergeCells count="12">
    <mergeCell ref="A1:F1"/>
    <mergeCell ref="A5:F5"/>
    <mergeCell ref="A2:B2"/>
    <mergeCell ref="D2:F2"/>
    <mergeCell ref="A3:B3"/>
    <mergeCell ref="A4:F4"/>
    <mergeCell ref="A6:F6"/>
    <mergeCell ref="A9:A10"/>
    <mergeCell ref="B9:B10"/>
    <mergeCell ref="C9:D9"/>
    <mergeCell ref="E9:F9"/>
    <mergeCell ref="C8:F8"/>
  </mergeCells>
  <pageMargins left="0.31496062992125984" right="0"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topLeftCell="A61" workbookViewId="0">
      <selection activeCell="B16" sqref="B16"/>
    </sheetView>
  </sheetViews>
  <sheetFormatPr defaultColWidth="9" defaultRowHeight="15" x14ac:dyDescent="0.25"/>
  <cols>
    <col min="1" max="1" width="4.375" style="67" customWidth="1"/>
    <col min="2" max="2" width="63.75" style="1" customWidth="1"/>
    <col min="3" max="3" width="17.375" style="1" customWidth="1"/>
    <col min="4" max="16384" width="9" style="1"/>
  </cols>
  <sheetData>
    <row r="1" spans="1:5" ht="57.75" customHeight="1" x14ac:dyDescent="0.25">
      <c r="A1" s="267" t="s">
        <v>143</v>
      </c>
      <c r="B1" s="268"/>
      <c r="C1" s="268"/>
    </row>
    <row r="2" spans="1:5" ht="15.75" x14ac:dyDescent="0.25">
      <c r="A2" s="269" t="s">
        <v>0</v>
      </c>
      <c r="B2" s="269"/>
      <c r="C2" s="13"/>
    </row>
    <row r="3" spans="1:5" ht="15.75" x14ac:dyDescent="0.25">
      <c r="A3" s="269" t="s">
        <v>19</v>
      </c>
      <c r="B3" s="269"/>
      <c r="C3" s="13"/>
    </row>
    <row r="4" spans="1:5" ht="15.75" x14ac:dyDescent="0.25">
      <c r="A4" s="263" t="s">
        <v>38</v>
      </c>
      <c r="B4" s="263"/>
      <c r="C4" s="263"/>
    </row>
    <row r="5" spans="1:5" s="2" customFormat="1" ht="18.75" x14ac:dyDescent="0.3">
      <c r="A5" s="260" t="s">
        <v>58</v>
      </c>
      <c r="B5" s="260"/>
      <c r="C5" s="260"/>
      <c r="D5" s="9"/>
      <c r="E5" s="5"/>
    </row>
    <row r="6" spans="1:5" s="2" customFormat="1" ht="18.75" x14ac:dyDescent="0.3">
      <c r="A6" s="264" t="s">
        <v>76</v>
      </c>
      <c r="B6" s="264"/>
      <c r="C6" s="264"/>
      <c r="D6" s="9"/>
      <c r="E6" s="5"/>
    </row>
    <row r="7" spans="1:5" ht="15.75" x14ac:dyDescent="0.25">
      <c r="A7" s="63"/>
      <c r="B7" s="13"/>
      <c r="C7" s="34" t="s">
        <v>40</v>
      </c>
    </row>
    <row r="8" spans="1:5" s="68" customFormat="1" ht="31.5" x14ac:dyDescent="0.25">
      <c r="A8" s="56" t="s">
        <v>26</v>
      </c>
      <c r="B8" s="55" t="s">
        <v>24</v>
      </c>
      <c r="C8" s="55" t="s">
        <v>39</v>
      </c>
    </row>
    <row r="9" spans="1:5" s="36" customFormat="1" ht="15.75" x14ac:dyDescent="0.25">
      <c r="A9" s="64" t="s">
        <v>5</v>
      </c>
      <c r="B9" s="49" t="s">
        <v>79</v>
      </c>
      <c r="C9" s="35"/>
    </row>
    <row r="10" spans="1:5" ht="15.75" x14ac:dyDescent="0.25">
      <c r="A10" s="64">
        <v>1</v>
      </c>
      <c r="B10" s="49" t="s">
        <v>80</v>
      </c>
      <c r="C10" s="35"/>
    </row>
    <row r="11" spans="1:5" ht="15.75" x14ac:dyDescent="0.25">
      <c r="A11" s="64" t="s">
        <v>81</v>
      </c>
      <c r="B11" s="49" t="s">
        <v>82</v>
      </c>
      <c r="C11" s="35"/>
    </row>
    <row r="12" spans="1:5" ht="15.75" x14ac:dyDescent="0.25">
      <c r="A12" s="64"/>
      <c r="B12" s="49" t="s">
        <v>83</v>
      </c>
      <c r="C12" s="35"/>
    </row>
    <row r="13" spans="1:5" s="36" customFormat="1" ht="15.75" x14ac:dyDescent="0.25">
      <c r="A13" s="64"/>
      <c r="B13" s="49" t="s">
        <v>84</v>
      </c>
      <c r="C13" s="35"/>
    </row>
    <row r="14" spans="1:5" ht="15.75" x14ac:dyDescent="0.25">
      <c r="A14" s="64"/>
      <c r="B14" s="49" t="s">
        <v>85</v>
      </c>
      <c r="C14" s="35"/>
    </row>
    <row r="15" spans="1:5" ht="15.75" x14ac:dyDescent="0.25">
      <c r="A15" s="64" t="s">
        <v>86</v>
      </c>
      <c r="B15" s="49" t="s">
        <v>87</v>
      </c>
      <c r="C15" s="35"/>
    </row>
    <row r="16" spans="1:5" s="36" customFormat="1" ht="15.75" x14ac:dyDescent="0.25">
      <c r="A16" s="64"/>
      <c r="B16" s="49" t="s">
        <v>88</v>
      </c>
      <c r="C16" s="35"/>
    </row>
    <row r="17" spans="1:3" ht="15.75" x14ac:dyDescent="0.25">
      <c r="A17" s="64"/>
      <c r="B17" s="49" t="s">
        <v>89</v>
      </c>
      <c r="C17" s="35"/>
    </row>
    <row r="18" spans="1:3" ht="15.75" x14ac:dyDescent="0.25">
      <c r="A18" s="64"/>
      <c r="B18" s="49" t="s">
        <v>85</v>
      </c>
      <c r="C18" s="35"/>
    </row>
    <row r="19" spans="1:3" ht="15.75" x14ac:dyDescent="0.25">
      <c r="A19" s="64">
        <v>2</v>
      </c>
      <c r="B19" s="49" t="s">
        <v>90</v>
      </c>
      <c r="C19" s="35"/>
    </row>
    <row r="20" spans="1:3" ht="15.75" x14ac:dyDescent="0.25">
      <c r="A20" s="64" t="s">
        <v>91</v>
      </c>
      <c r="B20" s="49" t="s">
        <v>92</v>
      </c>
      <c r="C20" s="35"/>
    </row>
    <row r="21" spans="1:3" ht="15.75" x14ac:dyDescent="0.25">
      <c r="A21" s="64" t="s">
        <v>93</v>
      </c>
      <c r="B21" s="49" t="s">
        <v>94</v>
      </c>
      <c r="C21" s="35"/>
    </row>
    <row r="22" spans="1:3" ht="15.75" x14ac:dyDescent="0.25">
      <c r="A22" s="64" t="s">
        <v>95</v>
      </c>
      <c r="B22" s="49" t="s">
        <v>96</v>
      </c>
      <c r="C22" s="35"/>
    </row>
    <row r="23" spans="1:3" ht="15.75" x14ac:dyDescent="0.25">
      <c r="A23" s="64" t="s">
        <v>97</v>
      </c>
      <c r="B23" s="49" t="s">
        <v>32</v>
      </c>
      <c r="C23" s="35"/>
    </row>
    <row r="24" spans="1:3" ht="15.75" x14ac:dyDescent="0.25">
      <c r="A24" s="64" t="s">
        <v>93</v>
      </c>
      <c r="B24" s="49" t="s">
        <v>98</v>
      </c>
      <c r="C24" s="35"/>
    </row>
    <row r="25" spans="1:3" ht="15.75" x14ac:dyDescent="0.25">
      <c r="A25" s="64" t="s">
        <v>95</v>
      </c>
      <c r="B25" s="49" t="s">
        <v>99</v>
      </c>
      <c r="C25" s="35"/>
    </row>
    <row r="26" spans="1:3" ht="15.75" x14ac:dyDescent="0.25">
      <c r="A26" s="64">
        <v>3</v>
      </c>
      <c r="B26" s="49" t="s">
        <v>100</v>
      </c>
      <c r="C26" s="35"/>
    </row>
    <row r="27" spans="1:3" ht="15.75" x14ac:dyDescent="0.25">
      <c r="A27" s="64" t="s">
        <v>101</v>
      </c>
      <c r="B27" s="49" t="s">
        <v>82</v>
      </c>
      <c r="C27" s="35"/>
    </row>
    <row r="28" spans="1:3" ht="15.75" x14ac:dyDescent="0.25">
      <c r="A28" s="64"/>
      <c r="B28" s="49" t="s">
        <v>83</v>
      </c>
      <c r="C28" s="35"/>
    </row>
    <row r="29" spans="1:3" ht="15.75" x14ac:dyDescent="0.25">
      <c r="A29" s="64"/>
      <c r="B29" s="49" t="s">
        <v>84</v>
      </c>
      <c r="C29" s="35"/>
    </row>
    <row r="30" spans="1:3" ht="15.75" x14ac:dyDescent="0.25">
      <c r="A30" s="64"/>
      <c r="B30" s="49" t="s">
        <v>85</v>
      </c>
      <c r="C30" s="35"/>
    </row>
    <row r="31" spans="1:3" ht="15.75" x14ac:dyDescent="0.25">
      <c r="A31" s="64" t="s">
        <v>102</v>
      </c>
      <c r="B31" s="49" t="s">
        <v>87</v>
      </c>
      <c r="C31" s="35"/>
    </row>
    <row r="32" spans="1:3" ht="15.75" x14ac:dyDescent="0.25">
      <c r="A32" s="64"/>
      <c r="B32" s="49" t="s">
        <v>88</v>
      </c>
      <c r="C32" s="37"/>
    </row>
    <row r="33" spans="1:3" ht="15.75" x14ac:dyDescent="0.25">
      <c r="A33" s="64"/>
      <c r="B33" s="49" t="s">
        <v>89</v>
      </c>
      <c r="C33" s="38"/>
    </row>
    <row r="34" spans="1:3" ht="15.75" x14ac:dyDescent="0.25">
      <c r="A34" s="64"/>
      <c r="B34" s="49" t="s">
        <v>85</v>
      </c>
      <c r="C34" s="38"/>
    </row>
    <row r="35" spans="1:3" ht="15.75" x14ac:dyDescent="0.25">
      <c r="A35" s="64" t="s">
        <v>9</v>
      </c>
      <c r="B35" s="49" t="s">
        <v>103</v>
      </c>
      <c r="C35" s="39"/>
    </row>
    <row r="36" spans="1:3" ht="15.75" x14ac:dyDescent="0.25">
      <c r="A36" s="64">
        <v>1</v>
      </c>
      <c r="B36" s="49" t="s">
        <v>32</v>
      </c>
      <c r="C36" s="39"/>
    </row>
    <row r="37" spans="1:3" ht="15.75" x14ac:dyDescent="0.25">
      <c r="A37" s="64" t="s">
        <v>81</v>
      </c>
      <c r="B37" s="49" t="s">
        <v>98</v>
      </c>
      <c r="C37" s="39"/>
    </row>
    <row r="38" spans="1:3" ht="15.75" x14ac:dyDescent="0.25">
      <c r="A38" s="64" t="s">
        <v>86</v>
      </c>
      <c r="B38" s="49" t="s">
        <v>99</v>
      </c>
      <c r="C38" s="39"/>
    </row>
    <row r="39" spans="1:3" ht="15.75" x14ac:dyDescent="0.25">
      <c r="A39" s="65">
        <v>2</v>
      </c>
      <c r="B39" s="49" t="s">
        <v>104</v>
      </c>
      <c r="C39" s="39"/>
    </row>
    <row r="40" spans="1:3" ht="15.75" x14ac:dyDescent="0.25">
      <c r="A40" s="65" t="s">
        <v>91</v>
      </c>
      <c r="B40" s="49" t="s">
        <v>105</v>
      </c>
      <c r="C40" s="39"/>
    </row>
    <row r="41" spans="1:3" ht="15.75" x14ac:dyDescent="0.25">
      <c r="A41" s="66"/>
      <c r="B41" s="52" t="s">
        <v>106</v>
      </c>
      <c r="C41" s="39"/>
    </row>
    <row r="42" spans="1:3" ht="15.75" x14ac:dyDescent="0.25">
      <c r="A42" s="66"/>
      <c r="B42" s="52" t="s">
        <v>107</v>
      </c>
      <c r="C42" s="39"/>
    </row>
    <row r="43" spans="1:3" ht="15.75" x14ac:dyDescent="0.25">
      <c r="A43" s="66"/>
      <c r="B43" s="52" t="s">
        <v>108</v>
      </c>
      <c r="C43" s="39"/>
    </row>
    <row r="44" spans="1:3" ht="15.75" x14ac:dyDescent="0.25">
      <c r="A44" s="65" t="s">
        <v>97</v>
      </c>
      <c r="B44" s="49" t="s">
        <v>109</v>
      </c>
      <c r="C44" s="39"/>
    </row>
    <row r="45" spans="1:3" ht="15.75" x14ac:dyDescent="0.25">
      <c r="A45" s="65" t="s">
        <v>110</v>
      </c>
      <c r="B45" s="49" t="s">
        <v>111</v>
      </c>
      <c r="C45" s="39"/>
    </row>
    <row r="46" spans="1:3" ht="15.75" x14ac:dyDescent="0.25">
      <c r="A46" s="64">
        <v>3</v>
      </c>
      <c r="B46" s="49" t="s">
        <v>112</v>
      </c>
      <c r="C46" s="39"/>
    </row>
    <row r="47" spans="1:3" ht="15.75" x14ac:dyDescent="0.25">
      <c r="A47" s="64" t="s">
        <v>101</v>
      </c>
      <c r="B47" s="49" t="s">
        <v>94</v>
      </c>
      <c r="C47" s="39"/>
    </row>
    <row r="48" spans="1:3" ht="15.75" x14ac:dyDescent="0.25">
      <c r="A48" s="64" t="s">
        <v>102</v>
      </c>
      <c r="B48" s="49" t="s">
        <v>111</v>
      </c>
      <c r="C48" s="39"/>
    </row>
    <row r="49" spans="1:3" ht="15.75" x14ac:dyDescent="0.25">
      <c r="A49" s="64">
        <v>4</v>
      </c>
      <c r="B49" s="49" t="s">
        <v>113</v>
      </c>
      <c r="C49" s="39"/>
    </row>
    <row r="50" spans="1:3" ht="15.75" x14ac:dyDescent="0.25">
      <c r="A50" s="64" t="s">
        <v>114</v>
      </c>
      <c r="B50" s="49" t="s">
        <v>94</v>
      </c>
      <c r="C50" s="39"/>
    </row>
    <row r="51" spans="1:3" ht="15.75" x14ac:dyDescent="0.25">
      <c r="A51" s="64" t="s">
        <v>115</v>
      </c>
      <c r="B51" s="49" t="s">
        <v>111</v>
      </c>
      <c r="C51" s="39"/>
    </row>
    <row r="52" spans="1:3" ht="15.75" x14ac:dyDescent="0.25">
      <c r="A52" s="64">
        <v>5</v>
      </c>
      <c r="B52" s="49" t="s">
        <v>116</v>
      </c>
      <c r="C52" s="39"/>
    </row>
    <row r="53" spans="1:3" ht="15.75" x14ac:dyDescent="0.25">
      <c r="A53" s="64" t="s">
        <v>117</v>
      </c>
      <c r="B53" s="49" t="s">
        <v>94</v>
      </c>
      <c r="C53" s="39"/>
    </row>
    <row r="54" spans="1:3" ht="15.75" x14ac:dyDescent="0.25">
      <c r="A54" s="64" t="s">
        <v>118</v>
      </c>
      <c r="B54" s="49" t="s">
        <v>111</v>
      </c>
      <c r="C54" s="39"/>
    </row>
    <row r="55" spans="1:3" ht="15.75" x14ac:dyDescent="0.25">
      <c r="A55" s="64">
        <v>6</v>
      </c>
      <c r="B55" s="49" t="s">
        <v>139</v>
      </c>
      <c r="C55" s="39"/>
    </row>
    <row r="56" spans="1:3" ht="15.75" x14ac:dyDescent="0.25">
      <c r="A56" s="64" t="s">
        <v>120</v>
      </c>
      <c r="B56" s="49" t="s">
        <v>94</v>
      </c>
      <c r="C56" s="39"/>
    </row>
    <row r="57" spans="1:3" ht="15.75" x14ac:dyDescent="0.25">
      <c r="A57" s="64" t="s">
        <v>121</v>
      </c>
      <c r="B57" s="49" t="s">
        <v>111</v>
      </c>
      <c r="C57" s="39"/>
    </row>
    <row r="58" spans="1:3" ht="15.75" x14ac:dyDescent="0.25">
      <c r="A58" s="64">
        <v>7</v>
      </c>
      <c r="B58" s="49" t="s">
        <v>31</v>
      </c>
      <c r="C58" s="39"/>
    </row>
    <row r="59" spans="1:3" ht="15.75" x14ac:dyDescent="0.25">
      <c r="A59" s="64" t="s">
        <v>122</v>
      </c>
      <c r="B59" s="49" t="s">
        <v>94</v>
      </c>
      <c r="C59" s="39"/>
    </row>
    <row r="60" spans="1:3" ht="15.75" x14ac:dyDescent="0.25">
      <c r="A60" s="64" t="s">
        <v>123</v>
      </c>
      <c r="B60" s="49" t="s">
        <v>111</v>
      </c>
      <c r="C60" s="39"/>
    </row>
    <row r="61" spans="1:3" ht="15.75" x14ac:dyDescent="0.25">
      <c r="A61" s="64">
        <v>8</v>
      </c>
      <c r="B61" s="49" t="s">
        <v>124</v>
      </c>
      <c r="C61" s="39"/>
    </row>
    <row r="62" spans="1:3" ht="15.75" x14ac:dyDescent="0.25">
      <c r="A62" s="64" t="s">
        <v>125</v>
      </c>
      <c r="B62" s="49" t="s">
        <v>94</v>
      </c>
      <c r="C62" s="39"/>
    </row>
    <row r="63" spans="1:3" ht="15.75" x14ac:dyDescent="0.25">
      <c r="A63" s="64" t="s">
        <v>126</v>
      </c>
      <c r="B63" s="49" t="s">
        <v>111</v>
      </c>
      <c r="C63" s="39"/>
    </row>
    <row r="64" spans="1:3" ht="15.75" x14ac:dyDescent="0.25">
      <c r="A64" s="64">
        <v>9</v>
      </c>
      <c r="B64" s="49" t="s">
        <v>127</v>
      </c>
      <c r="C64" s="39"/>
    </row>
    <row r="65" spans="1:5" ht="15.75" x14ac:dyDescent="0.25">
      <c r="A65" s="64" t="s">
        <v>128</v>
      </c>
      <c r="B65" s="49" t="s">
        <v>94</v>
      </c>
      <c r="C65" s="39"/>
    </row>
    <row r="66" spans="1:5" ht="15.75" x14ac:dyDescent="0.25">
      <c r="A66" s="64" t="s">
        <v>129</v>
      </c>
      <c r="B66" s="49" t="s">
        <v>111</v>
      </c>
      <c r="C66" s="39"/>
    </row>
    <row r="67" spans="1:5" ht="15.75" x14ac:dyDescent="0.25">
      <c r="A67" s="64">
        <v>10</v>
      </c>
      <c r="B67" s="49" t="s">
        <v>30</v>
      </c>
      <c r="C67" s="39"/>
    </row>
    <row r="68" spans="1:5" ht="15.75" customHeight="1" x14ac:dyDescent="0.25">
      <c r="A68" s="64" t="s">
        <v>130</v>
      </c>
      <c r="B68" s="49" t="s">
        <v>94</v>
      </c>
      <c r="C68" s="39"/>
    </row>
    <row r="69" spans="1:5" ht="15.75" customHeight="1" x14ac:dyDescent="0.25">
      <c r="A69" s="64" t="s">
        <v>131</v>
      </c>
      <c r="B69" s="49" t="s">
        <v>111</v>
      </c>
      <c r="C69" s="39"/>
    </row>
    <row r="70" spans="1:5" s="2" customFormat="1" ht="15.75" customHeight="1" x14ac:dyDescent="0.3">
      <c r="A70" s="64">
        <v>11</v>
      </c>
      <c r="B70" s="20" t="s">
        <v>34</v>
      </c>
      <c r="C70" s="30"/>
      <c r="D70" s="28"/>
      <c r="E70" s="8"/>
    </row>
    <row r="71" spans="1:5" s="2" customFormat="1" ht="15.75" customHeight="1" x14ac:dyDescent="0.3">
      <c r="A71" s="64">
        <v>1</v>
      </c>
      <c r="B71" s="22" t="s">
        <v>35</v>
      </c>
      <c r="C71" s="18"/>
      <c r="D71" s="29"/>
      <c r="E71" s="5"/>
    </row>
    <row r="72" spans="1:5" s="2" customFormat="1" ht="15.75" customHeight="1" x14ac:dyDescent="0.3">
      <c r="A72" s="64"/>
      <c r="B72" s="40" t="s">
        <v>36</v>
      </c>
      <c r="C72" s="23"/>
      <c r="D72" s="5"/>
      <c r="E72" s="5"/>
    </row>
    <row r="73" spans="1:5" s="2" customFormat="1" ht="15.75" customHeight="1" x14ac:dyDescent="0.3">
      <c r="A73" s="64">
        <v>2</v>
      </c>
      <c r="B73" s="20" t="s">
        <v>34</v>
      </c>
      <c r="C73" s="23"/>
      <c r="D73" s="5"/>
      <c r="E73" s="5"/>
    </row>
    <row r="74" spans="1:5" s="2" customFormat="1" ht="15.75" customHeight="1" x14ac:dyDescent="0.3">
      <c r="A74" s="64"/>
      <c r="B74" s="40" t="s">
        <v>37</v>
      </c>
      <c r="C74" s="33"/>
    </row>
    <row r="75" spans="1:5" ht="15.75" customHeight="1" x14ac:dyDescent="0.25"/>
  </sheetData>
  <mergeCells count="6">
    <mergeCell ref="A1:C1"/>
    <mergeCell ref="A6:C6"/>
    <mergeCell ref="A4:C4"/>
    <mergeCell ref="A2:B2"/>
    <mergeCell ref="A3:B3"/>
    <mergeCell ref="A5:C5"/>
  </mergeCells>
  <pageMargins left="0.51181102362204722" right="0.11811023622047245" top="0.70866141732283472"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4"/>
  <sheetViews>
    <sheetView workbookViewId="0">
      <selection activeCell="C39" sqref="C39"/>
    </sheetView>
  </sheetViews>
  <sheetFormatPr defaultColWidth="9" defaultRowHeight="18.75" x14ac:dyDescent="0.3"/>
  <cols>
    <col min="1" max="1" width="5.125" style="2" customWidth="1"/>
    <col min="2" max="2" width="44.625" style="2" customWidth="1"/>
    <col min="3" max="3" width="15" style="84" customWidth="1"/>
    <col min="4" max="4" width="12.75" style="94" customWidth="1"/>
    <col min="5" max="5" width="9.25" style="94" customWidth="1"/>
    <col min="6" max="6" width="11.75" style="94" customWidth="1"/>
    <col min="7" max="7" width="9" style="94"/>
    <col min="8" max="16384" width="9" style="2"/>
  </cols>
  <sheetData>
    <row r="1" spans="1:8" ht="38.25" customHeight="1" x14ac:dyDescent="0.3">
      <c r="A1" s="270" t="s">
        <v>144</v>
      </c>
      <c r="B1" s="270"/>
      <c r="C1" s="270"/>
      <c r="D1" s="270"/>
      <c r="E1" s="270"/>
      <c r="F1" s="270"/>
      <c r="G1" s="85"/>
      <c r="H1" s="9"/>
    </row>
    <row r="2" spans="1:8" x14ac:dyDescent="0.3">
      <c r="A2" s="271" t="s">
        <v>178</v>
      </c>
      <c r="B2" s="271"/>
      <c r="C2" s="142"/>
      <c r="D2" s="143"/>
      <c r="E2" s="272"/>
      <c r="F2" s="272"/>
      <c r="G2" s="87"/>
      <c r="H2" s="5"/>
    </row>
    <row r="3" spans="1:8" x14ac:dyDescent="0.3">
      <c r="A3" s="271" t="s">
        <v>19</v>
      </c>
      <c r="B3" s="271"/>
      <c r="C3" s="142"/>
      <c r="D3" s="143"/>
      <c r="E3" s="143"/>
      <c r="F3" s="144"/>
      <c r="G3" s="87"/>
      <c r="H3" s="5"/>
    </row>
    <row r="4" spans="1:8" ht="24.75" customHeight="1" x14ac:dyDescent="0.3">
      <c r="A4" s="273" t="s">
        <v>269</v>
      </c>
      <c r="B4" s="273"/>
      <c r="C4" s="273"/>
      <c r="D4" s="273"/>
      <c r="E4" s="273"/>
      <c r="F4" s="273"/>
      <c r="G4" s="87"/>
      <c r="H4" s="5"/>
    </row>
    <row r="5" spans="1:8" ht="24.75" customHeight="1" x14ac:dyDescent="0.3">
      <c r="A5" s="145"/>
      <c r="B5" s="145"/>
      <c r="C5" s="146"/>
      <c r="D5" s="147"/>
      <c r="E5" s="276" t="s">
        <v>268</v>
      </c>
      <c r="F5" s="276"/>
      <c r="G5" s="88"/>
      <c r="H5" s="5"/>
    </row>
    <row r="6" spans="1:8" ht="20.25" customHeight="1" x14ac:dyDescent="0.3">
      <c r="A6" s="277" t="s">
        <v>26</v>
      </c>
      <c r="B6" s="278" t="s">
        <v>24</v>
      </c>
      <c r="C6" s="279" t="s">
        <v>77</v>
      </c>
      <c r="D6" s="280" t="s">
        <v>270</v>
      </c>
      <c r="E6" s="281" t="s">
        <v>71</v>
      </c>
      <c r="F6" s="281"/>
      <c r="G6" s="87"/>
      <c r="H6" s="5"/>
    </row>
    <row r="7" spans="1:8" ht="32.25" customHeight="1" x14ac:dyDescent="0.3">
      <c r="A7" s="278"/>
      <c r="B7" s="278"/>
      <c r="C7" s="279"/>
      <c r="D7" s="280"/>
      <c r="E7" s="165" t="s">
        <v>72</v>
      </c>
      <c r="F7" s="164" t="s">
        <v>73</v>
      </c>
      <c r="G7" s="87"/>
      <c r="H7" s="5"/>
    </row>
    <row r="8" spans="1:8" s="98" customFormat="1" x14ac:dyDescent="0.3">
      <c r="A8" s="170" t="s">
        <v>4</v>
      </c>
      <c r="B8" s="171" t="s">
        <v>79</v>
      </c>
      <c r="C8" s="172"/>
      <c r="D8" s="148"/>
      <c r="E8" s="148"/>
      <c r="F8" s="148"/>
      <c r="G8" s="86"/>
      <c r="H8" s="105"/>
    </row>
    <row r="9" spans="1:8" s="98" customFormat="1" x14ac:dyDescent="0.3">
      <c r="A9" s="170">
        <v>1</v>
      </c>
      <c r="B9" s="171" t="s">
        <v>180</v>
      </c>
      <c r="C9" s="172">
        <v>6632000</v>
      </c>
      <c r="D9" s="148"/>
      <c r="E9" s="148"/>
      <c r="F9" s="148"/>
      <c r="G9" s="86"/>
      <c r="H9" s="162"/>
    </row>
    <row r="10" spans="1:8" s="98" customFormat="1" x14ac:dyDescent="0.3">
      <c r="A10" s="173"/>
      <c r="B10" s="174" t="s">
        <v>45</v>
      </c>
      <c r="C10" s="172">
        <v>0</v>
      </c>
      <c r="D10" s="148"/>
      <c r="E10" s="148"/>
      <c r="F10" s="148"/>
      <c r="G10" s="86"/>
      <c r="H10" s="162"/>
    </row>
    <row r="11" spans="1:8" s="98" customFormat="1" ht="28.5" x14ac:dyDescent="0.3">
      <c r="A11" s="170" t="s">
        <v>93</v>
      </c>
      <c r="B11" s="175" t="s">
        <v>181</v>
      </c>
      <c r="C11" s="172">
        <v>60</v>
      </c>
      <c r="D11" s="148"/>
      <c r="E11" s="148"/>
      <c r="F11" s="148"/>
      <c r="G11" s="86"/>
      <c r="H11" s="162"/>
    </row>
    <row r="12" spans="1:8" s="98" customFormat="1" x14ac:dyDescent="0.3">
      <c r="A12" s="176" t="s">
        <v>81</v>
      </c>
      <c r="B12" s="177" t="s">
        <v>182</v>
      </c>
      <c r="C12" s="172">
        <v>5102000</v>
      </c>
      <c r="D12" s="148"/>
      <c r="E12" s="148"/>
      <c r="F12" s="148"/>
      <c r="G12" s="86"/>
      <c r="H12" s="162"/>
    </row>
    <row r="13" spans="1:8" s="98" customFormat="1" x14ac:dyDescent="0.3">
      <c r="A13" s="178"/>
      <c r="B13" s="179" t="s">
        <v>183</v>
      </c>
      <c r="C13" s="172">
        <v>5000</v>
      </c>
      <c r="D13" s="148"/>
      <c r="E13" s="148"/>
      <c r="F13" s="148"/>
      <c r="G13" s="86"/>
      <c r="H13" s="162"/>
    </row>
    <row r="14" spans="1:8" s="98" customFormat="1" x14ac:dyDescent="0.3">
      <c r="A14" s="178"/>
      <c r="B14" s="179" t="s">
        <v>184</v>
      </c>
      <c r="C14" s="172">
        <v>20000</v>
      </c>
      <c r="D14" s="148"/>
      <c r="E14" s="148"/>
      <c r="F14" s="148"/>
      <c r="G14" s="86"/>
      <c r="H14" s="162"/>
    </row>
    <row r="15" spans="1:8" s="98" customFormat="1" ht="30" x14ac:dyDescent="0.3">
      <c r="A15" s="176"/>
      <c r="B15" s="179" t="s">
        <v>185</v>
      </c>
      <c r="C15" s="172">
        <v>4077000</v>
      </c>
      <c r="D15" s="148"/>
      <c r="E15" s="148"/>
      <c r="F15" s="148"/>
      <c r="G15" s="86"/>
      <c r="H15" s="162"/>
    </row>
    <row r="16" spans="1:8" s="98" customFormat="1" ht="38.25" x14ac:dyDescent="0.3">
      <c r="A16" s="176"/>
      <c r="B16" s="180" t="s">
        <v>173</v>
      </c>
      <c r="C16" s="172">
        <v>1000000</v>
      </c>
      <c r="D16" s="148"/>
      <c r="E16" s="148"/>
      <c r="F16" s="148"/>
      <c r="G16" s="86"/>
      <c r="H16" s="162"/>
    </row>
    <row r="17" spans="1:8" s="98" customFormat="1" x14ac:dyDescent="0.3">
      <c r="A17" s="176" t="s">
        <v>86</v>
      </c>
      <c r="B17" s="181" t="s">
        <v>186</v>
      </c>
      <c r="C17" s="172">
        <v>1530000</v>
      </c>
      <c r="D17" s="148"/>
      <c r="E17" s="148"/>
      <c r="F17" s="148"/>
      <c r="G17" s="86"/>
      <c r="H17" s="162"/>
    </row>
    <row r="18" spans="1:8" s="98" customFormat="1" ht="30" x14ac:dyDescent="0.3">
      <c r="A18" s="178"/>
      <c r="B18" s="179" t="s">
        <v>187</v>
      </c>
      <c r="C18" s="172">
        <v>0</v>
      </c>
      <c r="D18" s="148"/>
      <c r="E18" s="148"/>
      <c r="F18" s="148"/>
      <c r="G18" s="86"/>
      <c r="H18" s="162"/>
    </row>
    <row r="19" spans="1:8" s="98" customFormat="1" x14ac:dyDescent="0.3">
      <c r="A19" s="178"/>
      <c r="B19" s="179" t="s">
        <v>188</v>
      </c>
      <c r="C19" s="172">
        <v>795000</v>
      </c>
      <c r="D19" s="148"/>
      <c r="E19" s="148"/>
      <c r="F19" s="148"/>
      <c r="G19" s="86"/>
      <c r="H19" s="162"/>
    </row>
    <row r="20" spans="1:8" s="98" customFormat="1" x14ac:dyDescent="0.3">
      <c r="A20" s="178"/>
      <c r="B20" s="179" t="s">
        <v>169</v>
      </c>
      <c r="C20" s="172">
        <v>630000</v>
      </c>
      <c r="D20" s="148"/>
      <c r="E20" s="148"/>
      <c r="F20" s="148"/>
      <c r="G20" s="86"/>
      <c r="H20" s="162"/>
    </row>
    <row r="21" spans="1:8" s="98" customFormat="1" x14ac:dyDescent="0.3">
      <c r="A21" s="178"/>
      <c r="B21" s="179" t="s">
        <v>189</v>
      </c>
      <c r="C21" s="172">
        <v>100000</v>
      </c>
      <c r="D21" s="148"/>
      <c r="E21" s="148"/>
      <c r="F21" s="148"/>
      <c r="G21" s="86"/>
      <c r="H21" s="162"/>
    </row>
    <row r="22" spans="1:8" s="98" customFormat="1" ht="30" x14ac:dyDescent="0.3">
      <c r="A22" s="178"/>
      <c r="B22" s="179" t="s">
        <v>190</v>
      </c>
      <c r="C22" s="172">
        <v>5000</v>
      </c>
      <c r="D22" s="148"/>
      <c r="E22" s="148"/>
      <c r="F22" s="148"/>
      <c r="G22" s="86"/>
      <c r="H22" s="162"/>
    </row>
    <row r="23" spans="1:8" s="98" customFormat="1" x14ac:dyDescent="0.3">
      <c r="A23" s="182">
        <v>2</v>
      </c>
      <c r="B23" s="183" t="s">
        <v>265</v>
      </c>
      <c r="C23" s="184">
        <v>1389000</v>
      </c>
      <c r="D23" s="148"/>
      <c r="E23" s="148"/>
      <c r="F23" s="148"/>
      <c r="G23" s="86"/>
      <c r="H23" s="162"/>
    </row>
    <row r="24" spans="1:8" s="98" customFormat="1" x14ac:dyDescent="0.3">
      <c r="A24" s="182">
        <v>2.1</v>
      </c>
      <c r="B24" s="183" t="s">
        <v>191</v>
      </c>
      <c r="C24" s="184"/>
      <c r="D24" s="148"/>
      <c r="E24" s="148"/>
      <c r="F24" s="148"/>
      <c r="G24" s="86"/>
      <c r="H24" s="162"/>
    </row>
    <row r="25" spans="1:8" s="98" customFormat="1" x14ac:dyDescent="0.3">
      <c r="A25" s="185" t="s">
        <v>93</v>
      </c>
      <c r="B25" s="186" t="s">
        <v>192</v>
      </c>
      <c r="C25" s="187"/>
      <c r="D25" s="148"/>
      <c r="E25" s="148"/>
      <c r="F25" s="148"/>
      <c r="G25" s="86"/>
      <c r="H25" s="162"/>
    </row>
    <row r="26" spans="1:8" s="98" customFormat="1" x14ac:dyDescent="0.3">
      <c r="A26" s="185" t="s">
        <v>95</v>
      </c>
      <c r="B26" s="186" t="s">
        <v>193</v>
      </c>
      <c r="C26" s="187"/>
      <c r="D26" s="148"/>
      <c r="E26" s="148"/>
      <c r="F26" s="148"/>
      <c r="G26" s="86"/>
      <c r="H26" s="162"/>
    </row>
    <row r="27" spans="1:8" s="98" customFormat="1" x14ac:dyDescent="0.3">
      <c r="A27" s="182">
        <v>2.2000000000000002</v>
      </c>
      <c r="B27" s="183" t="s">
        <v>194</v>
      </c>
      <c r="C27" s="184">
        <v>1389000</v>
      </c>
      <c r="D27" s="149"/>
      <c r="E27" s="150"/>
      <c r="F27" s="150"/>
      <c r="G27" s="86"/>
      <c r="H27" s="105"/>
    </row>
    <row r="28" spans="1:8" s="98" customFormat="1" x14ac:dyDescent="0.3">
      <c r="A28" s="185" t="s">
        <v>93</v>
      </c>
      <c r="B28" s="186" t="s">
        <v>195</v>
      </c>
      <c r="C28" s="187">
        <v>1389000</v>
      </c>
      <c r="D28" s="149"/>
      <c r="E28" s="150"/>
      <c r="F28" s="150"/>
      <c r="G28" s="86"/>
      <c r="H28" s="105"/>
    </row>
    <row r="29" spans="1:8" x14ac:dyDescent="0.3">
      <c r="A29" s="185" t="s">
        <v>95</v>
      </c>
      <c r="B29" s="186" t="s">
        <v>196</v>
      </c>
      <c r="C29" s="187"/>
      <c r="D29" s="151"/>
      <c r="E29" s="152"/>
      <c r="F29" s="152"/>
      <c r="G29" s="87"/>
      <c r="H29" s="5"/>
    </row>
    <row r="30" spans="1:8" x14ac:dyDescent="0.3">
      <c r="A30" s="182"/>
      <c r="B30" s="188" t="s">
        <v>197</v>
      </c>
      <c r="C30" s="184">
        <v>1389000</v>
      </c>
      <c r="D30" s="151"/>
      <c r="E30" s="152"/>
      <c r="F30" s="152"/>
      <c r="G30" s="87"/>
      <c r="H30" s="5"/>
    </row>
    <row r="31" spans="1:8" ht="28.5" x14ac:dyDescent="0.3">
      <c r="A31" s="185"/>
      <c r="B31" s="189" t="s">
        <v>198</v>
      </c>
      <c r="C31" s="190">
        <v>1014000</v>
      </c>
      <c r="D31" s="151"/>
      <c r="E31" s="152"/>
      <c r="F31" s="152"/>
      <c r="G31" s="92"/>
      <c r="H31" s="12"/>
    </row>
    <row r="32" spans="1:8" ht="28.5" x14ac:dyDescent="0.3">
      <c r="A32" s="185"/>
      <c r="B32" s="189" t="s">
        <v>199</v>
      </c>
      <c r="C32" s="190">
        <v>186000</v>
      </c>
      <c r="D32" s="151"/>
      <c r="E32" s="152"/>
      <c r="F32" s="152"/>
      <c r="G32" s="92"/>
      <c r="H32" s="12"/>
    </row>
    <row r="33" spans="1:8" ht="40.5" customHeight="1" x14ac:dyDescent="0.3">
      <c r="A33" s="185"/>
      <c r="B33" s="189" t="s">
        <v>200</v>
      </c>
      <c r="C33" s="190">
        <v>40000</v>
      </c>
      <c r="D33" s="151"/>
      <c r="E33" s="153"/>
      <c r="F33" s="152"/>
      <c r="G33" s="92"/>
      <c r="H33" s="12"/>
    </row>
    <row r="34" spans="1:8" s="98" customFormat="1" x14ac:dyDescent="0.3">
      <c r="A34" s="185"/>
      <c r="B34" s="191" t="s">
        <v>201</v>
      </c>
      <c r="C34" s="192">
        <v>20000</v>
      </c>
      <c r="D34" s="154"/>
      <c r="E34" s="153"/>
      <c r="F34" s="153"/>
      <c r="G34" s="86"/>
      <c r="H34" s="105"/>
    </row>
    <row r="35" spans="1:8" x14ac:dyDescent="0.3">
      <c r="A35" s="185"/>
      <c r="B35" s="189" t="s">
        <v>202</v>
      </c>
      <c r="C35" s="192">
        <v>15000</v>
      </c>
      <c r="D35" s="155"/>
      <c r="E35" s="156"/>
      <c r="F35" s="156"/>
      <c r="G35" s="87"/>
      <c r="H35" s="5"/>
    </row>
    <row r="36" spans="1:8" x14ac:dyDescent="0.3">
      <c r="A36" s="185"/>
      <c r="B36" s="189" t="s">
        <v>203</v>
      </c>
      <c r="C36" s="192">
        <v>20000</v>
      </c>
      <c r="D36" s="155"/>
      <c r="E36" s="156"/>
      <c r="F36" s="156"/>
      <c r="G36" s="87"/>
      <c r="H36" s="5"/>
    </row>
    <row r="37" spans="1:8" x14ac:dyDescent="0.3">
      <c r="A37" s="185"/>
      <c r="B37" s="191" t="s">
        <v>204</v>
      </c>
      <c r="C37" s="192">
        <v>50000</v>
      </c>
      <c r="D37" s="155"/>
      <c r="E37" s="156"/>
      <c r="F37" s="156"/>
      <c r="G37" s="87"/>
      <c r="H37" s="5"/>
    </row>
    <row r="38" spans="1:8" x14ac:dyDescent="0.3">
      <c r="A38" s="185"/>
      <c r="B38" s="193" t="s">
        <v>205</v>
      </c>
      <c r="C38" s="192">
        <v>15000</v>
      </c>
      <c r="D38" s="156"/>
      <c r="E38" s="156"/>
      <c r="F38" s="156"/>
      <c r="G38" s="87"/>
      <c r="H38" s="5"/>
    </row>
    <row r="39" spans="1:8" s="98" customFormat="1" x14ac:dyDescent="0.3">
      <c r="A39" s="194"/>
      <c r="B39" s="194" t="s">
        <v>206</v>
      </c>
      <c r="C39" s="192">
        <v>29000</v>
      </c>
      <c r="D39" s="157"/>
      <c r="E39" s="157"/>
      <c r="F39" s="157"/>
      <c r="G39" s="86"/>
      <c r="H39" s="105"/>
    </row>
    <row r="40" spans="1:8" x14ac:dyDescent="0.3">
      <c r="A40" s="195">
        <v>3</v>
      </c>
      <c r="B40" s="183" t="s">
        <v>266</v>
      </c>
      <c r="C40" s="172">
        <v>5243000</v>
      </c>
      <c r="D40" s="156"/>
      <c r="E40" s="156"/>
      <c r="F40" s="156"/>
      <c r="G40" s="87"/>
      <c r="H40" s="5"/>
    </row>
    <row r="41" spans="1:8" x14ac:dyDescent="0.3">
      <c r="A41" s="178">
        <v>3.1</v>
      </c>
      <c r="B41" s="177" t="s">
        <v>82</v>
      </c>
      <c r="C41" s="172">
        <v>5102000</v>
      </c>
      <c r="D41" s="156"/>
      <c r="E41" s="156"/>
      <c r="F41" s="156"/>
      <c r="G41" s="87"/>
      <c r="H41" s="5"/>
    </row>
    <row r="42" spans="1:8" x14ac:dyDescent="0.3">
      <c r="A42" s="178"/>
      <c r="B42" s="179" t="s">
        <v>183</v>
      </c>
      <c r="C42" s="172">
        <v>5000</v>
      </c>
      <c r="D42" s="156"/>
      <c r="E42" s="156"/>
      <c r="F42" s="156"/>
      <c r="G42" s="87"/>
      <c r="H42" s="5"/>
    </row>
    <row r="43" spans="1:8" x14ac:dyDescent="0.3">
      <c r="A43" s="178"/>
      <c r="B43" s="179" t="s">
        <v>184</v>
      </c>
      <c r="C43" s="172">
        <v>20000</v>
      </c>
      <c r="D43" s="156"/>
      <c r="E43" s="156"/>
      <c r="F43" s="156"/>
      <c r="G43" s="87"/>
      <c r="H43" s="5"/>
    </row>
    <row r="44" spans="1:8" ht="30" x14ac:dyDescent="0.3">
      <c r="A44" s="178"/>
      <c r="B44" s="179" t="s">
        <v>185</v>
      </c>
      <c r="C44" s="172">
        <v>4077000</v>
      </c>
      <c r="D44" s="156"/>
      <c r="E44" s="156"/>
      <c r="F44" s="156"/>
      <c r="G44" s="87"/>
      <c r="H44" s="5"/>
    </row>
    <row r="45" spans="1:8" ht="38.25" x14ac:dyDescent="0.3">
      <c r="A45" s="178"/>
      <c r="B45" s="180" t="s">
        <v>173</v>
      </c>
      <c r="C45" s="172">
        <v>1000000</v>
      </c>
      <c r="D45" s="156"/>
      <c r="E45" s="156"/>
      <c r="F45" s="156"/>
      <c r="G45" s="87"/>
      <c r="H45" s="5"/>
    </row>
    <row r="46" spans="1:8" s="98" customFormat="1" x14ac:dyDescent="0.3">
      <c r="A46" s="178">
        <v>3.2</v>
      </c>
      <c r="B46" s="181" t="s">
        <v>87</v>
      </c>
      <c r="C46" s="172">
        <v>141000</v>
      </c>
      <c r="D46" s="149"/>
      <c r="E46" s="150"/>
      <c r="F46" s="150"/>
      <c r="G46" s="86"/>
      <c r="H46" s="105"/>
    </row>
    <row r="47" spans="1:8" s="98" customFormat="1" x14ac:dyDescent="0.3">
      <c r="A47" s="178"/>
      <c r="B47" s="179" t="s">
        <v>169</v>
      </c>
      <c r="C47" s="172">
        <v>130500</v>
      </c>
      <c r="D47" s="149"/>
      <c r="E47" s="150"/>
      <c r="F47" s="150"/>
      <c r="G47" s="86"/>
      <c r="H47" s="105"/>
    </row>
    <row r="48" spans="1:8" x14ac:dyDescent="0.3">
      <c r="A48" s="178"/>
      <c r="B48" s="179" t="s">
        <v>189</v>
      </c>
      <c r="C48" s="172">
        <v>10000</v>
      </c>
      <c r="D48" s="151"/>
      <c r="E48" s="152"/>
      <c r="F48" s="152"/>
      <c r="G48" s="87"/>
      <c r="H48" s="5"/>
    </row>
    <row r="49" spans="1:8" ht="30" x14ac:dyDescent="0.3">
      <c r="A49" s="178"/>
      <c r="B49" s="179" t="s">
        <v>190</v>
      </c>
      <c r="C49" s="172">
        <v>500</v>
      </c>
      <c r="D49" s="151"/>
      <c r="E49" s="152"/>
      <c r="F49" s="152"/>
      <c r="G49" s="87"/>
      <c r="H49" s="5"/>
    </row>
    <row r="50" spans="1:8" x14ac:dyDescent="0.3">
      <c r="A50" s="196" t="s">
        <v>14</v>
      </c>
      <c r="B50" s="197" t="s">
        <v>207</v>
      </c>
      <c r="C50" s="172">
        <v>18292999.52</v>
      </c>
      <c r="D50" s="151"/>
      <c r="E50" s="152"/>
      <c r="F50" s="152"/>
      <c r="G50" s="87"/>
      <c r="H50" s="5"/>
    </row>
    <row r="51" spans="1:8" x14ac:dyDescent="0.3">
      <c r="A51" s="176" t="s">
        <v>5</v>
      </c>
      <c r="B51" s="183" t="s">
        <v>208</v>
      </c>
      <c r="C51" s="172">
        <v>9373999.5199999996</v>
      </c>
      <c r="D51" s="151"/>
      <c r="E51" s="152"/>
      <c r="F51" s="152"/>
      <c r="G51" s="87"/>
      <c r="H51" s="5"/>
    </row>
    <row r="52" spans="1:8" x14ac:dyDescent="0.3">
      <c r="A52" s="176">
        <v>1</v>
      </c>
      <c r="B52" s="186" t="s">
        <v>195</v>
      </c>
      <c r="C52" s="172">
        <v>8438999.5199999996</v>
      </c>
      <c r="D52" s="151"/>
      <c r="E52" s="152"/>
      <c r="F52" s="152"/>
      <c r="G52" s="87"/>
      <c r="H52" s="5"/>
    </row>
    <row r="53" spans="1:8" s="98" customFormat="1" x14ac:dyDescent="0.3">
      <c r="A53" s="176">
        <v>2</v>
      </c>
      <c r="B53" s="186" t="s">
        <v>209</v>
      </c>
      <c r="C53" s="172">
        <v>935000</v>
      </c>
      <c r="D53" s="154"/>
      <c r="E53" s="153"/>
      <c r="F53" s="153"/>
      <c r="G53" s="86"/>
      <c r="H53" s="105"/>
    </row>
    <row r="54" spans="1:8" x14ac:dyDescent="0.3">
      <c r="A54" s="176"/>
      <c r="B54" s="198" t="s">
        <v>210</v>
      </c>
      <c r="C54" s="172"/>
      <c r="D54" s="155"/>
      <c r="E54" s="156"/>
      <c r="F54" s="156"/>
      <c r="G54" s="87"/>
      <c r="H54" s="5"/>
    </row>
    <row r="55" spans="1:8" x14ac:dyDescent="0.3">
      <c r="A55" s="199">
        <v>1</v>
      </c>
      <c r="B55" s="200" t="s">
        <v>195</v>
      </c>
      <c r="C55" s="201"/>
      <c r="D55" s="155"/>
      <c r="E55" s="156"/>
      <c r="F55" s="156"/>
      <c r="G55" s="87"/>
      <c r="H55" s="5"/>
    </row>
    <row r="56" spans="1:8" ht="63" x14ac:dyDescent="0.3">
      <c r="A56" s="185">
        <v>1.1000000000000001</v>
      </c>
      <c r="B56" s="202" t="s">
        <v>211</v>
      </c>
      <c r="C56" s="172">
        <v>6063599.5199999996</v>
      </c>
      <c r="D56" s="155"/>
      <c r="E56" s="156"/>
      <c r="F56" s="156"/>
      <c r="G56" s="87"/>
      <c r="H56" s="5"/>
    </row>
    <row r="57" spans="1:8" x14ac:dyDescent="0.3">
      <c r="A57" s="203"/>
      <c r="B57" s="204" t="s">
        <v>212</v>
      </c>
      <c r="C57" s="172">
        <v>0</v>
      </c>
      <c r="D57" s="156"/>
      <c r="E57" s="156"/>
      <c r="F57" s="156"/>
      <c r="G57" s="87"/>
      <c r="H57" s="5"/>
    </row>
    <row r="58" spans="1:8" s="98" customFormat="1" x14ac:dyDescent="0.3">
      <c r="A58" s="182"/>
      <c r="B58" s="183" t="s">
        <v>213</v>
      </c>
      <c r="C58" s="172">
        <v>3696715</v>
      </c>
      <c r="D58" s="163"/>
      <c r="E58" s="163"/>
      <c r="F58" s="163"/>
      <c r="G58" s="86"/>
      <c r="H58" s="74"/>
    </row>
    <row r="59" spans="1:8" s="98" customFormat="1" ht="18" customHeight="1" x14ac:dyDescent="0.3">
      <c r="A59" s="185"/>
      <c r="B59" s="186" t="s">
        <v>214</v>
      </c>
      <c r="C59" s="172">
        <v>3327143</v>
      </c>
      <c r="D59" s="157"/>
      <c r="E59" s="163"/>
      <c r="F59" s="157"/>
      <c r="G59" s="86"/>
      <c r="H59" s="74"/>
    </row>
    <row r="60" spans="1:8" ht="18" customHeight="1" x14ac:dyDescent="0.3">
      <c r="A60" s="185"/>
      <c r="B60" s="186" t="s">
        <v>215</v>
      </c>
      <c r="C60" s="172">
        <v>369572</v>
      </c>
      <c r="D60" s="156"/>
      <c r="E60" s="163"/>
      <c r="F60" s="156"/>
      <c r="G60" s="87"/>
      <c r="H60" s="5"/>
    </row>
    <row r="61" spans="1:8" ht="18" customHeight="1" x14ac:dyDescent="0.3">
      <c r="A61" s="182"/>
      <c r="B61" s="183" t="s">
        <v>216</v>
      </c>
      <c r="C61" s="172">
        <v>1482853</v>
      </c>
      <c r="D61" s="156"/>
      <c r="E61" s="163"/>
      <c r="F61" s="156"/>
      <c r="G61" s="87"/>
      <c r="H61" s="5"/>
    </row>
    <row r="62" spans="1:8" s="98" customFormat="1" ht="31.5" customHeight="1" x14ac:dyDescent="0.3">
      <c r="A62" s="185"/>
      <c r="B62" s="186" t="s">
        <v>217</v>
      </c>
      <c r="C62" s="172">
        <v>131080</v>
      </c>
      <c r="D62" s="160"/>
      <c r="E62" s="163"/>
      <c r="F62" s="160"/>
      <c r="G62" s="101"/>
    </row>
    <row r="63" spans="1:8" ht="23.25" customHeight="1" x14ac:dyDescent="0.3">
      <c r="A63" s="185"/>
      <c r="B63" s="186" t="s">
        <v>218</v>
      </c>
      <c r="C63" s="172">
        <v>256990</v>
      </c>
      <c r="D63" s="161"/>
      <c r="E63" s="163"/>
      <c r="F63" s="161"/>
    </row>
    <row r="64" spans="1:8" ht="23.25" customHeight="1" x14ac:dyDescent="0.3">
      <c r="A64" s="185"/>
      <c r="B64" s="186" t="s">
        <v>219</v>
      </c>
      <c r="C64" s="172">
        <v>42155</v>
      </c>
      <c r="D64" s="161"/>
      <c r="E64" s="163"/>
      <c r="F64" s="161"/>
    </row>
    <row r="65" spans="1:7" s="98" customFormat="1" ht="31.5" customHeight="1" x14ac:dyDescent="0.3">
      <c r="A65" s="185"/>
      <c r="B65" s="186" t="s">
        <v>220</v>
      </c>
      <c r="C65" s="172">
        <v>0</v>
      </c>
      <c r="D65" s="160"/>
      <c r="E65" s="163"/>
      <c r="F65" s="160"/>
      <c r="G65" s="101"/>
    </row>
    <row r="66" spans="1:7" ht="23.25" customHeight="1" x14ac:dyDescent="0.3">
      <c r="A66" s="185"/>
      <c r="B66" s="186" t="s">
        <v>221</v>
      </c>
      <c r="C66" s="172">
        <v>7800</v>
      </c>
      <c r="D66" s="161"/>
      <c r="E66" s="163"/>
      <c r="F66" s="161"/>
    </row>
    <row r="67" spans="1:7" ht="23.25" customHeight="1" x14ac:dyDescent="0.3">
      <c r="A67" s="185"/>
      <c r="B67" s="186" t="s">
        <v>222</v>
      </c>
      <c r="C67" s="172">
        <v>50700</v>
      </c>
      <c r="D67" s="161"/>
      <c r="E67" s="163"/>
      <c r="F67" s="161"/>
    </row>
    <row r="68" spans="1:7" s="98" customFormat="1" ht="18.75" customHeight="1" x14ac:dyDescent="0.3">
      <c r="A68" s="185"/>
      <c r="B68" s="186" t="s">
        <v>223</v>
      </c>
      <c r="C68" s="172">
        <v>0</v>
      </c>
      <c r="D68" s="160"/>
      <c r="E68" s="163"/>
      <c r="F68" s="160"/>
      <c r="G68" s="101"/>
    </row>
    <row r="69" spans="1:7" ht="18.75" customHeight="1" x14ac:dyDescent="0.3">
      <c r="A69" s="185"/>
      <c r="B69" s="186" t="s">
        <v>224</v>
      </c>
      <c r="C69" s="172">
        <v>42120</v>
      </c>
      <c r="D69" s="161"/>
      <c r="E69" s="163"/>
      <c r="F69" s="161"/>
    </row>
    <row r="70" spans="1:7" ht="18.75" customHeight="1" x14ac:dyDescent="0.3">
      <c r="A70" s="185"/>
      <c r="B70" s="186" t="s">
        <v>225</v>
      </c>
      <c r="C70" s="172">
        <v>941088</v>
      </c>
      <c r="D70" s="161"/>
      <c r="E70" s="163"/>
      <c r="F70" s="161"/>
    </row>
    <row r="71" spans="1:7" s="98" customFormat="1" ht="18.75" customHeight="1" x14ac:dyDescent="0.3">
      <c r="A71" s="185"/>
      <c r="B71" s="186" t="s">
        <v>226</v>
      </c>
      <c r="C71" s="172">
        <v>10920</v>
      </c>
      <c r="D71" s="160"/>
      <c r="E71" s="163"/>
      <c r="F71" s="160"/>
      <c r="G71" s="101"/>
    </row>
    <row r="72" spans="1:7" ht="52.5" customHeight="1" x14ac:dyDescent="0.3">
      <c r="A72" s="182"/>
      <c r="B72" s="183" t="s">
        <v>227</v>
      </c>
      <c r="C72" s="172">
        <v>0</v>
      </c>
      <c r="D72" s="161"/>
      <c r="E72" s="163"/>
      <c r="F72" s="161"/>
    </row>
    <row r="73" spans="1:7" ht="18.75" customHeight="1" x14ac:dyDescent="0.3">
      <c r="A73" s="182"/>
      <c r="B73" s="183" t="s">
        <v>228</v>
      </c>
      <c r="C73" s="172">
        <v>884031.52</v>
      </c>
      <c r="D73" s="161"/>
      <c r="E73" s="163"/>
      <c r="F73" s="161"/>
    </row>
    <row r="74" spans="1:7" s="98" customFormat="1" ht="18.75" customHeight="1" x14ac:dyDescent="0.3">
      <c r="A74" s="185"/>
      <c r="B74" s="186" t="s">
        <v>229</v>
      </c>
      <c r="C74" s="172">
        <v>684824</v>
      </c>
      <c r="D74" s="160"/>
      <c r="E74" s="163"/>
      <c r="F74" s="160"/>
      <c r="G74" s="101"/>
    </row>
    <row r="75" spans="1:7" ht="18.75" customHeight="1" x14ac:dyDescent="0.3">
      <c r="A75" s="185"/>
      <c r="B75" s="186" t="s">
        <v>230</v>
      </c>
      <c r="C75" s="172">
        <v>117240.4</v>
      </c>
      <c r="D75" s="161"/>
      <c r="E75" s="163"/>
      <c r="F75" s="161"/>
    </row>
    <row r="76" spans="1:7" ht="18.75" customHeight="1" x14ac:dyDescent="0.3">
      <c r="A76" s="185"/>
      <c r="B76" s="186" t="s">
        <v>231</v>
      </c>
      <c r="C76" s="172">
        <v>78223.600000000006</v>
      </c>
      <c r="D76" s="161"/>
      <c r="E76" s="163"/>
      <c r="F76" s="161"/>
    </row>
    <row r="77" spans="1:7" s="98" customFormat="1" ht="33" customHeight="1" x14ac:dyDescent="0.3">
      <c r="A77" s="185"/>
      <c r="B77" s="186" t="s">
        <v>232</v>
      </c>
      <c r="C77" s="172">
        <v>3743.52</v>
      </c>
      <c r="D77" s="160"/>
      <c r="E77" s="163"/>
      <c r="F77" s="160"/>
      <c r="G77" s="101"/>
    </row>
    <row r="78" spans="1:7" ht="20.25" customHeight="1" x14ac:dyDescent="0.3">
      <c r="A78" s="182"/>
      <c r="B78" s="183" t="s">
        <v>233</v>
      </c>
      <c r="C78" s="172">
        <v>0</v>
      </c>
      <c r="D78" s="161"/>
      <c r="E78" s="163"/>
      <c r="F78" s="161"/>
    </row>
    <row r="79" spans="1:7" ht="55.5" customHeight="1" x14ac:dyDescent="0.3">
      <c r="A79" s="182">
        <v>1.2</v>
      </c>
      <c r="B79" s="183" t="s">
        <v>234</v>
      </c>
      <c r="C79" s="172">
        <v>905400</v>
      </c>
      <c r="D79" s="161"/>
      <c r="E79" s="163"/>
      <c r="F79" s="161"/>
    </row>
    <row r="80" spans="1:7" ht="17.25" customHeight="1" x14ac:dyDescent="0.3">
      <c r="A80" s="185"/>
      <c r="B80" s="186" t="s">
        <v>235</v>
      </c>
      <c r="C80" s="172">
        <v>46500</v>
      </c>
      <c r="D80" s="99"/>
      <c r="E80" s="99"/>
      <c r="F80" s="100"/>
    </row>
    <row r="81" spans="1:7" ht="18.75" customHeight="1" x14ac:dyDescent="0.3">
      <c r="A81" s="185"/>
      <c r="B81" s="186" t="s">
        <v>236</v>
      </c>
      <c r="C81" s="172">
        <v>66000</v>
      </c>
      <c r="D81" s="80"/>
      <c r="E81" s="96"/>
      <c r="F81" s="93"/>
    </row>
    <row r="82" spans="1:7" ht="19.5" customHeight="1" x14ac:dyDescent="0.3">
      <c r="A82" s="185"/>
      <c r="B82" s="186" t="s">
        <v>237</v>
      </c>
      <c r="C82" s="172">
        <v>0</v>
      </c>
      <c r="D82" s="93"/>
      <c r="E82" s="167"/>
      <c r="F82" s="93"/>
    </row>
    <row r="83" spans="1:7" ht="19.5" customHeight="1" x14ac:dyDescent="0.3">
      <c r="A83" s="185"/>
      <c r="B83" s="186" t="s">
        <v>238</v>
      </c>
      <c r="C83" s="172">
        <v>0</v>
      </c>
      <c r="D83" s="93"/>
      <c r="E83" s="167"/>
      <c r="F83" s="93"/>
    </row>
    <row r="84" spans="1:7" ht="18" customHeight="1" x14ac:dyDescent="0.3">
      <c r="A84" s="185"/>
      <c r="B84" s="186" t="s">
        <v>239</v>
      </c>
      <c r="C84" s="172">
        <v>123600</v>
      </c>
      <c r="D84" s="93"/>
      <c r="E84" s="167"/>
      <c r="F84" s="93"/>
    </row>
    <row r="85" spans="1:7" ht="18" customHeight="1" x14ac:dyDescent="0.3">
      <c r="A85" s="185"/>
      <c r="B85" s="186" t="s">
        <v>240</v>
      </c>
      <c r="C85" s="172">
        <v>140000</v>
      </c>
      <c r="D85" s="93"/>
      <c r="E85" s="167"/>
      <c r="F85" s="93"/>
    </row>
    <row r="86" spans="1:7" ht="52.5" customHeight="1" x14ac:dyDescent="0.3">
      <c r="A86" s="185"/>
      <c r="B86" s="186" t="s">
        <v>241</v>
      </c>
      <c r="C86" s="172">
        <v>61000</v>
      </c>
      <c r="D86" s="93"/>
      <c r="E86" s="167"/>
      <c r="F86" s="93"/>
    </row>
    <row r="87" spans="1:7" ht="20.25" customHeight="1" x14ac:dyDescent="0.3">
      <c r="A87" s="185"/>
      <c r="B87" s="186" t="s">
        <v>242</v>
      </c>
      <c r="C87" s="172">
        <v>26000</v>
      </c>
      <c r="D87" s="93"/>
      <c r="E87" s="96"/>
      <c r="F87" s="93"/>
    </row>
    <row r="88" spans="1:7" s="98" customFormat="1" ht="39.75" customHeight="1" x14ac:dyDescent="0.3">
      <c r="A88" s="185"/>
      <c r="B88" s="186" t="s">
        <v>203</v>
      </c>
      <c r="C88" s="172">
        <v>188400</v>
      </c>
      <c r="D88" s="160"/>
      <c r="E88" s="163"/>
      <c r="F88" s="160"/>
      <c r="G88" s="101"/>
    </row>
    <row r="89" spans="1:7" ht="23.25" customHeight="1" x14ac:dyDescent="0.3">
      <c r="A89" s="185"/>
      <c r="B89" s="186" t="s">
        <v>243</v>
      </c>
      <c r="C89" s="172">
        <v>46000</v>
      </c>
      <c r="D89" s="161"/>
      <c r="E89" s="163"/>
      <c r="F89" s="161"/>
    </row>
    <row r="90" spans="1:7" ht="23.25" customHeight="1" x14ac:dyDescent="0.3">
      <c r="A90" s="185"/>
      <c r="B90" s="186" t="s">
        <v>244</v>
      </c>
      <c r="C90" s="172">
        <v>32000</v>
      </c>
      <c r="D90" s="161"/>
      <c r="E90" s="163"/>
      <c r="F90" s="161"/>
    </row>
    <row r="91" spans="1:7" s="98" customFormat="1" ht="23.25" customHeight="1" x14ac:dyDescent="0.3">
      <c r="A91" s="185"/>
      <c r="B91" s="186" t="s">
        <v>245</v>
      </c>
      <c r="C91" s="172">
        <v>98300</v>
      </c>
      <c r="D91" s="160"/>
      <c r="E91" s="163"/>
      <c r="F91" s="160"/>
      <c r="G91" s="101"/>
    </row>
    <row r="92" spans="1:7" ht="23.25" customHeight="1" x14ac:dyDescent="0.3">
      <c r="A92" s="185"/>
      <c r="B92" s="186" t="s">
        <v>246</v>
      </c>
      <c r="C92" s="172">
        <v>0</v>
      </c>
      <c r="D92" s="161"/>
      <c r="E92" s="163"/>
      <c r="F92" s="161"/>
    </row>
    <row r="93" spans="1:7" ht="23.25" customHeight="1" x14ac:dyDescent="0.3">
      <c r="A93" s="185"/>
      <c r="B93" s="186" t="s">
        <v>247</v>
      </c>
      <c r="C93" s="172">
        <v>0</v>
      </c>
      <c r="D93" s="161"/>
      <c r="E93" s="163"/>
      <c r="F93" s="161"/>
    </row>
    <row r="94" spans="1:7" ht="26.25" customHeight="1" x14ac:dyDescent="0.3">
      <c r="A94" s="185"/>
      <c r="B94" s="186" t="s">
        <v>248</v>
      </c>
      <c r="C94" s="172">
        <v>38900</v>
      </c>
      <c r="D94" s="33"/>
      <c r="E94" s="33"/>
      <c r="F94" s="33"/>
    </row>
    <row r="95" spans="1:7" x14ac:dyDescent="0.3">
      <c r="A95" s="182">
        <v>1.3</v>
      </c>
      <c r="B95" s="205" t="s">
        <v>249</v>
      </c>
      <c r="C95" s="172">
        <v>1656000</v>
      </c>
      <c r="D95" s="33"/>
      <c r="E95" s="33"/>
      <c r="F95" s="33"/>
    </row>
    <row r="96" spans="1:7" x14ac:dyDescent="0.3">
      <c r="A96" s="206"/>
      <c r="B96" s="207" t="s">
        <v>250</v>
      </c>
      <c r="C96" s="172">
        <v>63696</v>
      </c>
      <c r="D96" s="218"/>
      <c r="E96" s="218"/>
      <c r="F96" s="218"/>
    </row>
    <row r="97" spans="1:6" x14ac:dyDescent="0.3">
      <c r="A97" s="206"/>
      <c r="B97" s="207" t="s">
        <v>201</v>
      </c>
      <c r="C97" s="172">
        <v>30000</v>
      </c>
      <c r="D97" s="218"/>
      <c r="E97" s="218"/>
      <c r="F97" s="218"/>
    </row>
    <row r="98" spans="1:6" x14ac:dyDescent="0.3">
      <c r="A98" s="208"/>
      <c r="B98" s="186" t="s">
        <v>241</v>
      </c>
      <c r="C98" s="172">
        <v>18000</v>
      </c>
      <c r="D98" s="218"/>
      <c r="E98" s="218"/>
      <c r="F98" s="218"/>
    </row>
    <row r="99" spans="1:6" x14ac:dyDescent="0.3">
      <c r="A99" s="206"/>
      <c r="B99" s="186" t="s">
        <v>243</v>
      </c>
      <c r="C99" s="172">
        <v>15000</v>
      </c>
      <c r="D99" s="218"/>
      <c r="E99" s="218"/>
      <c r="F99" s="218"/>
    </row>
    <row r="100" spans="1:6" x14ac:dyDescent="0.3">
      <c r="A100" s="206"/>
      <c r="B100" s="186" t="s">
        <v>244</v>
      </c>
      <c r="C100" s="172">
        <v>63680</v>
      </c>
      <c r="D100" s="218"/>
      <c r="E100" s="218"/>
      <c r="F100" s="218"/>
    </row>
    <row r="101" spans="1:6" x14ac:dyDescent="0.3">
      <c r="A101" s="206"/>
      <c r="B101" s="207" t="s">
        <v>251</v>
      </c>
      <c r="C101" s="172">
        <v>1465624</v>
      </c>
      <c r="D101" s="218"/>
      <c r="E101" s="218"/>
      <c r="F101" s="218"/>
    </row>
    <row r="102" spans="1:6" x14ac:dyDescent="0.3">
      <c r="A102" s="206"/>
      <c r="B102" s="207" t="s">
        <v>252</v>
      </c>
      <c r="C102" s="172">
        <v>0</v>
      </c>
      <c r="D102" s="218"/>
      <c r="E102" s="218"/>
      <c r="F102" s="218"/>
    </row>
    <row r="103" spans="1:6" x14ac:dyDescent="0.3">
      <c r="A103" s="182">
        <v>2</v>
      </c>
      <c r="B103" s="183" t="s">
        <v>209</v>
      </c>
      <c r="C103" s="172">
        <v>935000</v>
      </c>
      <c r="D103" s="218"/>
      <c r="E103" s="218"/>
      <c r="F103" s="218"/>
    </row>
    <row r="104" spans="1:6" x14ac:dyDescent="0.3">
      <c r="A104" s="185">
        <v>2.1</v>
      </c>
      <c r="B104" s="202" t="s">
        <v>253</v>
      </c>
      <c r="C104" s="172">
        <v>795000</v>
      </c>
      <c r="D104" s="218"/>
      <c r="E104" s="218"/>
      <c r="F104" s="218"/>
    </row>
    <row r="105" spans="1:6" x14ac:dyDescent="0.3">
      <c r="A105" s="185"/>
      <c r="B105" s="209" t="s">
        <v>267</v>
      </c>
      <c r="C105" s="172">
        <v>50000</v>
      </c>
      <c r="D105" s="218"/>
      <c r="E105" s="218"/>
      <c r="F105" s="218"/>
    </row>
    <row r="106" spans="1:6" x14ac:dyDescent="0.3">
      <c r="A106" s="185"/>
      <c r="B106" s="210" t="s">
        <v>254</v>
      </c>
      <c r="C106" s="172">
        <v>10000</v>
      </c>
      <c r="D106" s="218"/>
      <c r="E106" s="218"/>
      <c r="F106" s="218"/>
    </row>
    <row r="107" spans="1:6" x14ac:dyDescent="0.3">
      <c r="A107" s="185"/>
      <c r="B107" s="186" t="s">
        <v>255</v>
      </c>
      <c r="C107" s="172">
        <v>595000</v>
      </c>
      <c r="D107" s="218"/>
      <c r="E107" s="218"/>
      <c r="F107" s="218"/>
    </row>
    <row r="108" spans="1:6" x14ac:dyDescent="0.3">
      <c r="A108" s="185"/>
      <c r="B108" s="207" t="s">
        <v>256</v>
      </c>
      <c r="C108" s="172">
        <v>140000</v>
      </c>
      <c r="D108" s="218"/>
      <c r="E108" s="218"/>
      <c r="F108" s="218"/>
    </row>
    <row r="109" spans="1:6" x14ac:dyDescent="0.3">
      <c r="A109" s="185"/>
      <c r="B109" s="207" t="s">
        <v>257</v>
      </c>
      <c r="C109" s="172">
        <v>140000</v>
      </c>
      <c r="D109" s="218"/>
      <c r="E109" s="218"/>
      <c r="F109" s="218"/>
    </row>
    <row r="110" spans="1:6" x14ac:dyDescent="0.3">
      <c r="A110" s="211" t="s">
        <v>9</v>
      </c>
      <c r="B110" s="212" t="s">
        <v>258</v>
      </c>
      <c r="C110" s="172">
        <v>6240000</v>
      </c>
      <c r="D110" s="218"/>
      <c r="E110" s="218"/>
      <c r="F110" s="218"/>
    </row>
    <row r="111" spans="1:6" x14ac:dyDescent="0.3">
      <c r="A111" s="176">
        <v>1</v>
      </c>
      <c r="B111" s="183" t="s">
        <v>195</v>
      </c>
      <c r="C111" s="172">
        <v>0</v>
      </c>
      <c r="D111" s="218"/>
      <c r="E111" s="218"/>
      <c r="F111" s="218"/>
    </row>
    <row r="112" spans="1:6" x14ac:dyDescent="0.3">
      <c r="A112" s="185">
        <v>2</v>
      </c>
      <c r="B112" s="183" t="s">
        <v>259</v>
      </c>
      <c r="C112" s="213">
        <v>6240000</v>
      </c>
      <c r="D112" s="218"/>
      <c r="E112" s="218"/>
      <c r="F112" s="218"/>
    </row>
    <row r="113" spans="1:6" ht="31.5" x14ac:dyDescent="0.3">
      <c r="A113" s="206">
        <v>2.1</v>
      </c>
      <c r="B113" s="207" t="s">
        <v>260</v>
      </c>
      <c r="C113" s="214">
        <v>5840000</v>
      </c>
      <c r="D113" s="218"/>
      <c r="E113" s="218"/>
      <c r="F113" s="218"/>
    </row>
    <row r="114" spans="1:6" ht="31.5" x14ac:dyDescent="0.3">
      <c r="A114" s="206">
        <v>2.1</v>
      </c>
      <c r="B114" s="207" t="s">
        <v>261</v>
      </c>
      <c r="C114" s="214">
        <v>400000</v>
      </c>
      <c r="D114" s="218"/>
      <c r="E114" s="218"/>
      <c r="F114" s="218"/>
    </row>
    <row r="115" spans="1:6" x14ac:dyDescent="0.3">
      <c r="A115" s="211" t="s">
        <v>12</v>
      </c>
      <c r="B115" s="212" t="s">
        <v>262</v>
      </c>
      <c r="C115" s="172">
        <v>2679000</v>
      </c>
      <c r="D115" s="218"/>
      <c r="E115" s="218"/>
      <c r="F115" s="218"/>
    </row>
    <row r="116" spans="1:6" x14ac:dyDescent="0.3">
      <c r="A116" s="176">
        <v>1</v>
      </c>
      <c r="B116" s="183" t="s">
        <v>195</v>
      </c>
      <c r="C116" s="215">
        <v>200000</v>
      </c>
      <c r="D116" s="218"/>
      <c r="E116" s="218"/>
      <c r="F116" s="218"/>
    </row>
    <row r="117" spans="1:6" x14ac:dyDescent="0.3">
      <c r="A117" s="206"/>
      <c r="B117" s="207" t="s">
        <v>252</v>
      </c>
      <c r="C117" s="216">
        <v>200000</v>
      </c>
      <c r="D117" s="218"/>
      <c r="E117" s="218"/>
      <c r="F117" s="218"/>
    </row>
    <row r="118" spans="1:6" x14ac:dyDescent="0.3">
      <c r="A118" s="182">
        <v>2</v>
      </c>
      <c r="B118" s="183" t="s">
        <v>209</v>
      </c>
      <c r="C118" s="215">
        <v>2479000</v>
      </c>
      <c r="D118" s="218"/>
      <c r="E118" s="218"/>
      <c r="F118" s="218"/>
    </row>
    <row r="119" spans="1:6" x14ac:dyDescent="0.3">
      <c r="A119" s="206">
        <v>2.1</v>
      </c>
      <c r="B119" s="207" t="s">
        <v>263</v>
      </c>
      <c r="C119" s="217">
        <v>1643000</v>
      </c>
      <c r="D119" s="218"/>
      <c r="E119" s="218"/>
      <c r="F119" s="218"/>
    </row>
    <row r="120" spans="1:6" x14ac:dyDescent="0.3">
      <c r="A120" s="206">
        <v>2.2000000000000002</v>
      </c>
      <c r="B120" s="207" t="s">
        <v>264</v>
      </c>
      <c r="C120" s="217">
        <v>836000</v>
      </c>
      <c r="D120" s="218"/>
      <c r="E120" s="218"/>
      <c r="F120" s="218"/>
    </row>
    <row r="121" spans="1:6" ht="8.25" customHeight="1" x14ac:dyDescent="0.3"/>
    <row r="122" spans="1:6" ht="8.25" customHeight="1" x14ac:dyDescent="0.3">
      <c r="D122" s="219"/>
      <c r="E122" s="219"/>
      <c r="F122" s="219"/>
    </row>
    <row r="123" spans="1:6" x14ac:dyDescent="0.3">
      <c r="D123" s="274" t="s">
        <v>136</v>
      </c>
      <c r="E123" s="274"/>
      <c r="F123" s="274"/>
    </row>
    <row r="124" spans="1:6" x14ac:dyDescent="0.3">
      <c r="D124" s="275" t="s">
        <v>137</v>
      </c>
      <c r="E124" s="275"/>
      <c r="F124" s="275"/>
    </row>
  </sheetData>
  <mergeCells count="13">
    <mergeCell ref="D123:F123"/>
    <mergeCell ref="D124:F124"/>
    <mergeCell ref="E5:F5"/>
    <mergeCell ref="A6:A7"/>
    <mergeCell ref="B6:B7"/>
    <mergeCell ref="C6:C7"/>
    <mergeCell ref="D6:D7"/>
    <mergeCell ref="E6:F6"/>
    <mergeCell ref="A1:F1"/>
    <mergeCell ref="A2:B2"/>
    <mergeCell ref="E2:F2"/>
    <mergeCell ref="A3:B3"/>
    <mergeCell ref="A4:F4"/>
  </mergeCells>
  <pageMargins left="0.261811024" right="0" top="0.55118110236220497" bottom="0.39370078740157499" header="0.31496062992126" footer="0.31496062992126"/>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workbookViewId="0">
      <selection activeCell="E39" sqref="E39"/>
    </sheetView>
  </sheetViews>
  <sheetFormatPr defaultColWidth="9" defaultRowHeight="18.75" x14ac:dyDescent="0.3"/>
  <cols>
    <col min="1" max="1" width="5.125" style="2" customWidth="1"/>
    <col min="2" max="2" width="44.625" style="2" customWidth="1"/>
    <col min="3" max="3" width="12.625" style="84" customWidth="1"/>
    <col min="4" max="4" width="12.75" style="94" customWidth="1"/>
    <col min="5" max="5" width="11" style="94" customWidth="1"/>
    <col min="6" max="6" width="14" style="94" customWidth="1"/>
    <col min="7" max="7" width="9" style="94"/>
    <col min="8" max="16384" width="9" style="2"/>
  </cols>
  <sheetData>
    <row r="1" spans="1:8" ht="16.5" customHeight="1" x14ac:dyDescent="0.3">
      <c r="A1" s="267" t="s">
        <v>144</v>
      </c>
      <c r="B1" s="267"/>
      <c r="C1" s="267"/>
      <c r="D1" s="267"/>
      <c r="E1" s="267"/>
      <c r="F1" s="267"/>
      <c r="G1" s="85"/>
      <c r="H1" s="9"/>
    </row>
    <row r="2" spans="1:8" x14ac:dyDescent="0.3">
      <c r="A2" s="262" t="s">
        <v>164</v>
      </c>
      <c r="B2" s="262"/>
      <c r="C2" s="77"/>
      <c r="D2" s="85"/>
      <c r="E2" s="288"/>
      <c r="F2" s="288"/>
      <c r="G2" s="87"/>
      <c r="H2" s="5"/>
    </row>
    <row r="3" spans="1:8" x14ac:dyDescent="0.3">
      <c r="A3" s="262" t="s">
        <v>19</v>
      </c>
      <c r="B3" s="262"/>
      <c r="C3" s="77"/>
      <c r="D3" s="85"/>
      <c r="E3" s="85"/>
      <c r="F3" s="86"/>
      <c r="G3" s="87"/>
      <c r="H3" s="5"/>
    </row>
    <row r="4" spans="1:8" ht="24.75" customHeight="1" x14ac:dyDescent="0.3">
      <c r="A4" s="289" t="s">
        <v>152</v>
      </c>
      <c r="B4" s="289"/>
      <c r="C4" s="289"/>
      <c r="D4" s="289"/>
      <c r="E4" s="289"/>
      <c r="F4" s="289"/>
      <c r="G4" s="87"/>
      <c r="H4" s="5"/>
    </row>
    <row r="5" spans="1:8" ht="24.75" customHeight="1" x14ac:dyDescent="0.3">
      <c r="A5" s="75"/>
      <c r="B5" s="75"/>
      <c r="C5" s="78"/>
      <c r="D5" s="88"/>
      <c r="E5" s="284" t="s">
        <v>163</v>
      </c>
      <c r="F5" s="284"/>
      <c r="G5" s="88"/>
      <c r="H5" s="5"/>
    </row>
    <row r="6" spans="1:8" ht="21.75" customHeight="1" x14ac:dyDescent="0.3">
      <c r="A6" s="285" t="s">
        <v>26</v>
      </c>
      <c r="B6" s="278" t="s">
        <v>24</v>
      </c>
      <c r="C6" s="279" t="s">
        <v>77</v>
      </c>
      <c r="D6" s="286" t="s">
        <v>153</v>
      </c>
      <c r="E6" s="287" t="s">
        <v>71</v>
      </c>
      <c r="F6" s="287"/>
      <c r="G6" s="87"/>
      <c r="H6" s="5"/>
    </row>
    <row r="7" spans="1:8" ht="39" customHeight="1" x14ac:dyDescent="0.3">
      <c r="A7" s="265"/>
      <c r="B7" s="278"/>
      <c r="C7" s="279"/>
      <c r="D7" s="286"/>
      <c r="E7" s="89" t="s">
        <v>72</v>
      </c>
      <c r="F7" s="90" t="s">
        <v>73</v>
      </c>
      <c r="G7" s="87"/>
      <c r="H7" s="5"/>
    </row>
    <row r="8" spans="1:8" s="98" customFormat="1" x14ac:dyDescent="0.3">
      <c r="A8" s="103" t="s">
        <v>5</v>
      </c>
      <c r="B8" s="95" t="s">
        <v>79</v>
      </c>
      <c r="C8" s="116"/>
      <c r="D8" s="116"/>
      <c r="E8" s="116"/>
      <c r="F8" s="116"/>
      <c r="G8" s="86"/>
      <c r="H8" s="102"/>
    </row>
    <row r="9" spans="1:8" s="98" customFormat="1" x14ac:dyDescent="0.3">
      <c r="A9" s="103">
        <v>1</v>
      </c>
      <c r="B9" s="95" t="s">
        <v>80</v>
      </c>
      <c r="C9" s="117">
        <v>0</v>
      </c>
      <c r="D9" s="122">
        <f>D10+D15</f>
        <v>4292</v>
      </c>
      <c r="E9" s="118"/>
      <c r="F9" s="118"/>
      <c r="G9" s="86"/>
      <c r="H9" s="102"/>
    </row>
    <row r="10" spans="1:8" s="98" customFormat="1" x14ac:dyDescent="0.3">
      <c r="A10" s="103" t="s">
        <v>81</v>
      </c>
      <c r="B10" s="95" t="s">
        <v>82</v>
      </c>
      <c r="C10" s="119">
        <v>0</v>
      </c>
      <c r="D10" s="122">
        <f>D11+D12+D13+D14</f>
        <v>2098.0099999999998</v>
      </c>
      <c r="E10" s="118">
        <v>0</v>
      </c>
      <c r="F10" s="118">
        <v>43</v>
      </c>
      <c r="G10" s="86"/>
      <c r="H10" s="102"/>
    </row>
    <row r="11" spans="1:8" x14ac:dyDescent="0.3">
      <c r="A11" s="19"/>
      <c r="B11" s="49" t="s">
        <v>165</v>
      </c>
      <c r="C11" s="115">
        <v>0</v>
      </c>
      <c r="D11" s="121">
        <v>1.05</v>
      </c>
      <c r="E11" s="113">
        <v>0</v>
      </c>
      <c r="F11" s="113"/>
      <c r="G11" s="87"/>
      <c r="H11" s="5"/>
    </row>
    <row r="12" spans="1:8" x14ac:dyDescent="0.3">
      <c r="A12" s="19"/>
      <c r="B12" s="49" t="s">
        <v>166</v>
      </c>
      <c r="C12" s="114">
        <v>0</v>
      </c>
      <c r="D12" s="121">
        <v>12.55</v>
      </c>
      <c r="E12" s="113">
        <v>0</v>
      </c>
      <c r="F12" s="113"/>
      <c r="G12" s="87"/>
      <c r="H12" s="5"/>
    </row>
    <row r="13" spans="1:8" x14ac:dyDescent="0.3">
      <c r="A13" s="19"/>
      <c r="B13" s="49" t="s">
        <v>167</v>
      </c>
      <c r="C13" s="115">
        <v>0</v>
      </c>
      <c r="D13" s="121">
        <v>2054.16</v>
      </c>
      <c r="E13" s="113">
        <v>0</v>
      </c>
      <c r="F13" s="113">
        <f>D13/4646.16*100</f>
        <v>44.211994421199442</v>
      </c>
      <c r="G13" s="92"/>
      <c r="H13" s="12"/>
    </row>
    <row r="14" spans="1:8" x14ac:dyDescent="0.3">
      <c r="A14" s="19"/>
      <c r="B14" s="49" t="s">
        <v>170</v>
      </c>
      <c r="C14" s="115">
        <v>0</v>
      </c>
      <c r="D14" s="121">
        <v>30.25</v>
      </c>
      <c r="E14" s="113">
        <v>0</v>
      </c>
      <c r="F14" s="113">
        <f>D14/91.2*100</f>
        <v>33.168859649122808</v>
      </c>
      <c r="G14" s="92"/>
      <c r="H14" s="12"/>
    </row>
    <row r="15" spans="1:8" s="98" customFormat="1" x14ac:dyDescent="0.3">
      <c r="A15" s="103" t="s">
        <v>86</v>
      </c>
      <c r="B15" s="95" t="s">
        <v>87</v>
      </c>
      <c r="C15" s="112">
        <f>C16+C17</f>
        <v>1425</v>
      </c>
      <c r="D15" s="120">
        <f>D16+D17+D18</f>
        <v>2193.9900000000002</v>
      </c>
      <c r="E15" s="112">
        <f>D15/C15*100</f>
        <v>153.96421052631581</v>
      </c>
      <c r="F15" s="112">
        <f>D15/1862.21*100</f>
        <v>117.81646538252937</v>
      </c>
      <c r="G15" s="86"/>
      <c r="H15" s="102"/>
    </row>
    <row r="16" spans="1:8" x14ac:dyDescent="0.3">
      <c r="A16" s="19"/>
      <c r="B16" s="49" t="s">
        <v>168</v>
      </c>
      <c r="C16" s="110">
        <v>795</v>
      </c>
      <c r="D16" s="109">
        <v>1575.12</v>
      </c>
      <c r="E16" s="91">
        <f>D16/C16*100</f>
        <v>198.12830188679246</v>
      </c>
      <c r="F16" s="91">
        <f>D16/1153.59*100</f>
        <v>136.54071203807246</v>
      </c>
      <c r="G16" s="87"/>
      <c r="H16" s="5"/>
    </row>
    <row r="17" spans="1:8" x14ac:dyDescent="0.3">
      <c r="A17" s="19"/>
      <c r="B17" s="49" t="s">
        <v>169</v>
      </c>
      <c r="C17" s="110">
        <v>630</v>
      </c>
      <c r="D17" s="109">
        <v>618.57000000000005</v>
      </c>
      <c r="E17" s="91">
        <f>D17/C17*100</f>
        <v>98.185714285714297</v>
      </c>
      <c r="F17" s="91">
        <f>D17/708.6*100</f>
        <v>87.294665537679933</v>
      </c>
      <c r="G17" s="87"/>
      <c r="H17" s="5"/>
    </row>
    <row r="18" spans="1:8" ht="32.25" x14ac:dyDescent="0.3">
      <c r="A18" s="19"/>
      <c r="B18" s="49" t="s">
        <v>171</v>
      </c>
      <c r="C18" s="111"/>
      <c r="D18" s="109">
        <v>0.3</v>
      </c>
      <c r="E18" s="91">
        <v>0</v>
      </c>
      <c r="F18" s="91">
        <v>0</v>
      </c>
      <c r="G18" s="87"/>
      <c r="H18" s="5"/>
    </row>
    <row r="19" spans="1:8" x14ac:dyDescent="0.3">
      <c r="A19" s="19"/>
      <c r="B19" s="49" t="s">
        <v>172</v>
      </c>
      <c r="C19" s="111"/>
      <c r="D19" s="91">
        <v>0</v>
      </c>
      <c r="E19" s="91">
        <v>0</v>
      </c>
      <c r="F19" s="91">
        <v>0</v>
      </c>
      <c r="G19" s="87"/>
      <c r="H19" s="5"/>
    </row>
    <row r="20" spans="1:8" s="98" customFormat="1" x14ac:dyDescent="0.3">
      <c r="A20" s="103">
        <v>2</v>
      </c>
      <c r="B20" s="95" t="s">
        <v>90</v>
      </c>
      <c r="C20" s="112">
        <v>1058</v>
      </c>
      <c r="D20" s="97">
        <v>793.7</v>
      </c>
      <c r="E20" s="97">
        <f>D20/C20*100</f>
        <v>75.018903591682431</v>
      </c>
      <c r="F20" s="97">
        <f>D20/4955*100</f>
        <v>16.01816347124117</v>
      </c>
      <c r="G20" s="86"/>
      <c r="H20" s="102"/>
    </row>
    <row r="21" spans="1:8" x14ac:dyDescent="0.3">
      <c r="A21" s="19" t="s">
        <v>91</v>
      </c>
      <c r="B21" s="49" t="s">
        <v>92</v>
      </c>
      <c r="C21" s="81"/>
      <c r="D21" s="91"/>
      <c r="E21" s="91"/>
      <c r="F21" s="91"/>
      <c r="G21" s="87"/>
      <c r="H21" s="5"/>
    </row>
    <row r="22" spans="1:8" x14ac:dyDescent="0.3">
      <c r="A22" s="19" t="s">
        <v>93</v>
      </c>
      <c r="B22" s="49" t="s">
        <v>94</v>
      </c>
      <c r="C22" s="79"/>
      <c r="D22" s="91"/>
      <c r="E22" s="91"/>
      <c r="F22" s="91"/>
      <c r="G22" s="87"/>
      <c r="H22" s="5"/>
    </row>
    <row r="23" spans="1:8" x14ac:dyDescent="0.3">
      <c r="A23" s="19" t="s">
        <v>95</v>
      </c>
      <c r="B23" s="49" t="s">
        <v>96</v>
      </c>
      <c r="C23" s="81"/>
      <c r="D23" s="91"/>
      <c r="E23" s="91"/>
      <c r="F23" s="91"/>
      <c r="G23" s="87"/>
      <c r="H23" s="5"/>
    </row>
    <row r="24" spans="1:8" x14ac:dyDescent="0.3">
      <c r="A24" s="19" t="s">
        <v>97</v>
      </c>
      <c r="B24" s="49" t="s">
        <v>32</v>
      </c>
      <c r="C24" s="82"/>
      <c r="D24" s="91"/>
      <c r="E24" s="91"/>
      <c r="F24" s="91"/>
      <c r="G24" s="87"/>
      <c r="H24" s="5"/>
    </row>
    <row r="25" spans="1:8" x14ac:dyDescent="0.3">
      <c r="A25" s="19" t="s">
        <v>93</v>
      </c>
      <c r="B25" s="53" t="s">
        <v>98</v>
      </c>
      <c r="C25" s="81"/>
      <c r="D25" s="91"/>
      <c r="E25" s="91"/>
      <c r="F25" s="91"/>
      <c r="G25" s="87"/>
      <c r="H25" s="5"/>
    </row>
    <row r="26" spans="1:8" x14ac:dyDescent="0.3">
      <c r="A26" s="19" t="s">
        <v>95</v>
      </c>
      <c r="B26" s="49" t="s">
        <v>99</v>
      </c>
      <c r="C26" s="91">
        <f>+C20</f>
        <v>1058</v>
      </c>
      <c r="D26" s="91">
        <f>+D20</f>
        <v>793.7</v>
      </c>
      <c r="E26" s="91">
        <f>+E20</f>
        <v>75.018903591682431</v>
      </c>
      <c r="F26" s="91"/>
      <c r="G26" s="87"/>
      <c r="H26" s="5"/>
    </row>
    <row r="27" spans="1:8" s="98" customFormat="1" x14ac:dyDescent="0.3">
      <c r="A27" s="103">
        <v>3</v>
      </c>
      <c r="B27" s="95" t="s">
        <v>100</v>
      </c>
      <c r="C27" s="117">
        <v>0</v>
      </c>
      <c r="D27" s="122">
        <f>D28+D33</f>
        <v>4292</v>
      </c>
      <c r="E27" s="118"/>
      <c r="F27" s="118"/>
      <c r="G27" s="86"/>
      <c r="H27" s="102"/>
    </row>
    <row r="28" spans="1:8" s="98" customFormat="1" x14ac:dyDescent="0.3">
      <c r="A28" s="103" t="s">
        <v>101</v>
      </c>
      <c r="B28" s="95" t="s">
        <v>82</v>
      </c>
      <c r="C28" s="119">
        <v>0</v>
      </c>
      <c r="D28" s="122">
        <f>D29+D30+D31+D32</f>
        <v>2098.0099999999998</v>
      </c>
      <c r="E28" s="118"/>
      <c r="F28" s="118"/>
      <c r="G28" s="86"/>
      <c r="H28" s="102"/>
    </row>
    <row r="29" spans="1:8" x14ac:dyDescent="0.3">
      <c r="A29" s="19"/>
      <c r="B29" s="49" t="s">
        <v>165</v>
      </c>
      <c r="C29" s="115">
        <v>0</v>
      </c>
      <c r="D29" s="121">
        <v>1.05</v>
      </c>
      <c r="E29" s="113"/>
      <c r="F29" s="113"/>
      <c r="G29" s="87"/>
      <c r="H29" s="5"/>
    </row>
    <row r="30" spans="1:8" x14ac:dyDescent="0.3">
      <c r="A30" s="19"/>
      <c r="B30" s="49" t="s">
        <v>166</v>
      </c>
      <c r="C30" s="114">
        <v>0</v>
      </c>
      <c r="D30" s="121">
        <v>12.55</v>
      </c>
      <c r="E30" s="113"/>
      <c r="F30" s="113"/>
      <c r="G30" s="87"/>
      <c r="H30" s="5"/>
    </row>
    <row r="31" spans="1:8" x14ac:dyDescent="0.3">
      <c r="A31" s="19"/>
      <c r="B31" s="49" t="s">
        <v>167</v>
      </c>
      <c r="C31" s="115">
        <v>0</v>
      </c>
      <c r="D31" s="121">
        <v>2054.16</v>
      </c>
      <c r="E31" s="113"/>
      <c r="F31" s="113"/>
      <c r="G31" s="87"/>
      <c r="H31" s="5"/>
    </row>
    <row r="32" spans="1:8" x14ac:dyDescent="0.3">
      <c r="A32" s="19"/>
      <c r="B32" s="49" t="s">
        <v>170</v>
      </c>
      <c r="C32" s="115">
        <v>0</v>
      </c>
      <c r="D32" s="121">
        <v>30.25</v>
      </c>
      <c r="E32" s="113"/>
      <c r="F32" s="113"/>
      <c r="G32" s="87"/>
      <c r="H32" s="5"/>
    </row>
    <row r="33" spans="1:8" s="98" customFormat="1" x14ac:dyDescent="0.3">
      <c r="A33" s="103" t="s">
        <v>102</v>
      </c>
      <c r="B33" s="95" t="s">
        <v>87</v>
      </c>
      <c r="C33" s="112">
        <f>C34+C35</f>
        <v>1425</v>
      </c>
      <c r="D33" s="120">
        <f>D34+D35+D36</f>
        <v>2193.9900000000002</v>
      </c>
      <c r="E33" s="112">
        <f>D33/C33*100</f>
        <v>153.96421052631581</v>
      </c>
      <c r="F33" s="112">
        <f t="shared" ref="F33" si="0">F34+F35</f>
        <v>0</v>
      </c>
      <c r="G33" s="86"/>
      <c r="H33" s="102"/>
    </row>
    <row r="34" spans="1:8" x14ac:dyDescent="0.3">
      <c r="A34" s="19"/>
      <c r="B34" s="49" t="s">
        <v>168</v>
      </c>
      <c r="C34" s="110">
        <v>795</v>
      </c>
      <c r="D34" s="109">
        <v>1575.12</v>
      </c>
      <c r="E34" s="91">
        <f>D34/C34*100</f>
        <v>198.12830188679246</v>
      </c>
      <c r="F34" s="91"/>
      <c r="G34" s="87"/>
      <c r="H34" s="5"/>
    </row>
    <row r="35" spans="1:8" x14ac:dyDescent="0.3">
      <c r="A35" s="19"/>
      <c r="B35" s="49" t="s">
        <v>169</v>
      </c>
      <c r="C35" s="110">
        <v>630</v>
      </c>
      <c r="D35" s="109">
        <v>618.57000000000005</v>
      </c>
      <c r="E35" s="91">
        <f>D35/C35*100</f>
        <v>98.185714285714297</v>
      </c>
      <c r="F35" s="91"/>
      <c r="G35" s="87"/>
      <c r="H35" s="5"/>
    </row>
    <row r="36" spans="1:8" ht="32.25" x14ac:dyDescent="0.3">
      <c r="A36" s="19"/>
      <c r="B36" s="49" t="s">
        <v>171</v>
      </c>
      <c r="C36" s="111"/>
      <c r="D36" s="109">
        <v>0.3</v>
      </c>
      <c r="E36" s="91"/>
      <c r="F36" s="91"/>
      <c r="G36" s="87"/>
      <c r="H36" s="5"/>
    </row>
    <row r="37" spans="1:8" x14ac:dyDescent="0.3">
      <c r="A37" s="19"/>
      <c r="B37" s="49" t="s">
        <v>172</v>
      </c>
      <c r="C37" s="83"/>
      <c r="D37" s="91"/>
      <c r="E37" s="91"/>
      <c r="F37" s="91"/>
      <c r="G37" s="87"/>
      <c r="H37" s="5"/>
    </row>
    <row r="38" spans="1:8" s="98" customFormat="1" x14ac:dyDescent="0.3">
      <c r="A38" s="76" t="s">
        <v>9</v>
      </c>
      <c r="B38" s="95" t="s">
        <v>103</v>
      </c>
      <c r="C38" s="96">
        <f>+C39+C42+C45+C48+C51+C54+C57+C60+C68+C71</f>
        <v>295730.18400000001</v>
      </c>
      <c r="D38" s="96">
        <f t="shared" ref="D38:F38" si="1">+D39+D42+D45+D48+D51+D54+D57+D60+D68+D71</f>
        <v>295261.95500000002</v>
      </c>
      <c r="E38" s="96">
        <f t="shared" si="1"/>
        <v>984.10898790684132</v>
      </c>
      <c r="F38" s="96">
        <f t="shared" si="1"/>
        <v>0</v>
      </c>
      <c r="G38" s="86"/>
      <c r="H38" s="74"/>
    </row>
    <row r="39" spans="1:8" s="98" customFormat="1" ht="23.25" customHeight="1" x14ac:dyDescent="0.3">
      <c r="A39" s="76">
        <v>1</v>
      </c>
      <c r="B39" s="95" t="s">
        <v>32</v>
      </c>
      <c r="C39" s="96">
        <f>+C40+C41</f>
        <v>7350.5</v>
      </c>
      <c r="D39" s="96">
        <f t="shared" ref="D39:E39" si="2">+D40+D41</f>
        <v>7225.9</v>
      </c>
      <c r="E39" s="96">
        <f t="shared" si="2"/>
        <v>98.235346280039025</v>
      </c>
      <c r="F39" s="97">
        <f t="shared" ref="F39" si="3">+F40+F41</f>
        <v>0</v>
      </c>
      <c r="G39" s="86"/>
      <c r="H39" s="74"/>
    </row>
    <row r="40" spans="1:8" ht="23.25" customHeight="1" x14ac:dyDescent="0.3">
      <c r="A40" s="19" t="s">
        <v>81</v>
      </c>
      <c r="B40" s="49" t="s">
        <v>98</v>
      </c>
      <c r="C40" s="83">
        <v>6766.2</v>
      </c>
      <c r="D40" s="91">
        <v>6646.8</v>
      </c>
      <c r="E40" s="96">
        <f t="shared" ref="E40:E72" si="4">+D40/C40*100</f>
        <v>98.235346280039025</v>
      </c>
      <c r="F40" s="91"/>
      <c r="G40" s="87"/>
      <c r="H40" s="5"/>
    </row>
    <row r="41" spans="1:8" ht="28.5" customHeight="1" x14ac:dyDescent="0.3">
      <c r="A41" s="19" t="s">
        <v>86</v>
      </c>
      <c r="B41" s="49" t="s">
        <v>99</v>
      </c>
      <c r="C41" s="80">
        <f>280+104.3+200</f>
        <v>584.29999999999995</v>
      </c>
      <c r="D41" s="91">
        <f>99.2+200+279.9</f>
        <v>579.09999999999991</v>
      </c>
      <c r="E41" s="96"/>
      <c r="F41" s="91"/>
      <c r="G41" s="87"/>
      <c r="H41" s="5"/>
    </row>
    <row r="42" spans="1:8" s="98" customFormat="1" ht="31.5" customHeight="1" x14ac:dyDescent="0.3">
      <c r="A42" s="76">
        <v>2</v>
      </c>
      <c r="B42" s="95" t="s">
        <v>158</v>
      </c>
      <c r="C42" s="99">
        <v>5635</v>
      </c>
      <c r="D42" s="100">
        <f>+D43+D44</f>
        <v>5619.3</v>
      </c>
      <c r="E42" s="96">
        <f t="shared" si="4"/>
        <v>99.721384205856253</v>
      </c>
      <c r="F42" s="100">
        <f t="shared" ref="F42" si="5">+F43+F44</f>
        <v>0</v>
      </c>
      <c r="G42" s="101"/>
    </row>
    <row r="43" spans="1:8" ht="23.25" customHeight="1" x14ac:dyDescent="0.3">
      <c r="A43" s="19" t="s">
        <v>91</v>
      </c>
      <c r="B43" s="49" t="s">
        <v>94</v>
      </c>
      <c r="C43" s="80">
        <f>+C42</f>
        <v>5635</v>
      </c>
      <c r="D43" s="93">
        <v>5619.3</v>
      </c>
      <c r="E43" s="96">
        <f t="shared" si="4"/>
        <v>99.721384205856253</v>
      </c>
      <c r="F43" s="93"/>
    </row>
    <row r="44" spans="1:8" ht="23.25" customHeight="1" x14ac:dyDescent="0.3">
      <c r="A44" s="19" t="s">
        <v>97</v>
      </c>
      <c r="B44" s="49" t="s">
        <v>111</v>
      </c>
      <c r="C44" s="80"/>
      <c r="D44" s="93"/>
      <c r="E44" s="96"/>
      <c r="F44" s="93"/>
    </row>
    <row r="45" spans="1:8" s="98" customFormat="1" ht="45" customHeight="1" x14ac:dyDescent="0.3">
      <c r="A45" s="76">
        <v>3</v>
      </c>
      <c r="B45" s="95" t="s">
        <v>157</v>
      </c>
      <c r="C45" s="99">
        <v>400</v>
      </c>
      <c r="D45" s="100">
        <f>+D46+D47</f>
        <v>377.7</v>
      </c>
      <c r="E45" s="96">
        <f t="shared" si="4"/>
        <v>94.424999999999997</v>
      </c>
      <c r="F45" s="100">
        <f t="shared" ref="F45" si="6">+F46+F47</f>
        <v>0</v>
      </c>
      <c r="G45" s="101"/>
    </row>
    <row r="46" spans="1:8" ht="23.25" customHeight="1" x14ac:dyDescent="0.3">
      <c r="A46" s="19" t="s">
        <v>101</v>
      </c>
      <c r="B46" s="49" t="s">
        <v>94</v>
      </c>
      <c r="C46" s="80">
        <f>+C45</f>
        <v>400</v>
      </c>
      <c r="D46" s="93">
        <v>377.7</v>
      </c>
      <c r="E46" s="96">
        <f t="shared" si="4"/>
        <v>94.424999999999997</v>
      </c>
      <c r="F46" s="93"/>
    </row>
    <row r="47" spans="1:8" ht="23.25" customHeight="1" x14ac:dyDescent="0.3">
      <c r="A47" s="19" t="s">
        <v>102</v>
      </c>
      <c r="B47" s="49" t="s">
        <v>111</v>
      </c>
      <c r="C47" s="80"/>
      <c r="D47" s="93"/>
      <c r="E47" s="96"/>
      <c r="F47" s="93"/>
    </row>
    <row r="48" spans="1:8" s="98" customFormat="1" ht="23.25" customHeight="1" x14ac:dyDescent="0.3">
      <c r="A48" s="76">
        <v>4</v>
      </c>
      <c r="B48" s="95" t="s">
        <v>154</v>
      </c>
      <c r="C48" s="99">
        <f>+C49</f>
        <v>100</v>
      </c>
      <c r="D48" s="100">
        <f>+D49+D50</f>
        <v>97.08</v>
      </c>
      <c r="E48" s="96">
        <f t="shared" si="4"/>
        <v>97.08</v>
      </c>
      <c r="F48" s="100">
        <f t="shared" ref="F48" si="7">+F49+F50</f>
        <v>0</v>
      </c>
      <c r="G48" s="101"/>
    </row>
    <row r="49" spans="1:7" ht="23.25" customHeight="1" x14ac:dyDescent="0.3">
      <c r="A49" s="19" t="s">
        <v>114</v>
      </c>
      <c r="B49" s="49" t="s">
        <v>94</v>
      </c>
      <c r="C49" s="80">
        <v>100</v>
      </c>
      <c r="D49" s="93">
        <v>97.08</v>
      </c>
      <c r="E49" s="96">
        <f t="shared" si="4"/>
        <v>97.08</v>
      </c>
      <c r="F49" s="93"/>
    </row>
    <row r="50" spans="1:7" ht="23.25" customHeight="1" x14ac:dyDescent="0.3">
      <c r="A50" s="19" t="s">
        <v>115</v>
      </c>
      <c r="B50" s="49" t="s">
        <v>111</v>
      </c>
      <c r="C50" s="80"/>
      <c r="D50" s="93"/>
      <c r="E50" s="96"/>
      <c r="F50" s="93"/>
    </row>
    <row r="51" spans="1:7" s="98" customFormat="1" ht="23.25" customHeight="1" x14ac:dyDescent="0.3">
      <c r="A51" s="76">
        <v>5</v>
      </c>
      <c r="B51" s="95" t="s">
        <v>155</v>
      </c>
      <c r="C51" s="99">
        <f>+C52</f>
        <v>18190</v>
      </c>
      <c r="D51" s="100">
        <f>+D52+D53</f>
        <v>17899.3</v>
      </c>
      <c r="E51" s="96">
        <f t="shared" si="4"/>
        <v>98.401869158878498</v>
      </c>
      <c r="F51" s="100">
        <f t="shared" ref="F51" si="8">+F52+F53</f>
        <v>0</v>
      </c>
      <c r="G51" s="101"/>
    </row>
    <row r="52" spans="1:7" ht="23.25" customHeight="1" x14ac:dyDescent="0.3">
      <c r="A52" s="19" t="s">
        <v>117</v>
      </c>
      <c r="B52" s="49" t="s">
        <v>94</v>
      </c>
      <c r="C52" s="80">
        <v>18190</v>
      </c>
      <c r="D52" s="93">
        <v>17899.3</v>
      </c>
      <c r="E52" s="96">
        <f t="shared" si="4"/>
        <v>98.401869158878498</v>
      </c>
      <c r="F52" s="93"/>
    </row>
    <row r="53" spans="1:7" ht="23.25" customHeight="1" x14ac:dyDescent="0.3">
      <c r="A53" s="19" t="s">
        <v>118</v>
      </c>
      <c r="B53" s="49" t="s">
        <v>111</v>
      </c>
      <c r="C53" s="80"/>
      <c r="D53" s="93"/>
      <c r="E53" s="96"/>
      <c r="F53" s="93"/>
    </row>
    <row r="54" spans="1:7" s="98" customFormat="1" ht="23.25" customHeight="1" x14ac:dyDescent="0.3">
      <c r="A54" s="76">
        <v>6</v>
      </c>
      <c r="B54" s="95" t="s">
        <v>156</v>
      </c>
      <c r="C54" s="99">
        <v>57871</v>
      </c>
      <c r="D54" s="100">
        <f>+D55+D56</f>
        <v>57919.7</v>
      </c>
      <c r="E54" s="96">
        <f t="shared" si="4"/>
        <v>100.0841526844188</v>
      </c>
      <c r="F54" s="100">
        <f>+F55+F56</f>
        <v>0</v>
      </c>
      <c r="G54" s="101"/>
    </row>
    <row r="55" spans="1:7" ht="23.25" customHeight="1" x14ac:dyDescent="0.3">
      <c r="A55" s="19" t="s">
        <v>120</v>
      </c>
      <c r="B55" s="49" t="s">
        <v>94</v>
      </c>
      <c r="C55" s="80">
        <f>+C54</f>
        <v>57871</v>
      </c>
      <c r="D55" s="93">
        <v>57919.7</v>
      </c>
      <c r="E55" s="96">
        <f t="shared" si="4"/>
        <v>100.0841526844188</v>
      </c>
      <c r="F55" s="93"/>
    </row>
    <row r="56" spans="1:7" ht="23.25" customHeight="1" x14ac:dyDescent="0.3">
      <c r="A56" s="19" t="s">
        <v>121</v>
      </c>
      <c r="B56" s="49" t="s">
        <v>111</v>
      </c>
      <c r="C56" s="80"/>
      <c r="D56" s="93"/>
      <c r="E56" s="96"/>
      <c r="F56" s="93"/>
    </row>
    <row r="57" spans="1:7" s="98" customFormat="1" ht="39" customHeight="1" x14ac:dyDescent="0.3">
      <c r="A57" s="76">
        <v>7</v>
      </c>
      <c r="B57" s="95" t="s">
        <v>159</v>
      </c>
      <c r="C57" s="99">
        <v>713.30899999999997</v>
      </c>
      <c r="D57" s="100">
        <f>+D58+D59</f>
        <v>697.3</v>
      </c>
      <c r="E57" s="96">
        <f t="shared" si="4"/>
        <v>97.755671104668522</v>
      </c>
      <c r="F57" s="100">
        <f t="shared" ref="F57" si="9">+F58+F59</f>
        <v>0</v>
      </c>
      <c r="G57" s="101"/>
    </row>
    <row r="58" spans="1:7" ht="33.75" customHeight="1" x14ac:dyDescent="0.3">
      <c r="A58" s="19" t="s">
        <v>122</v>
      </c>
      <c r="B58" s="49" t="s">
        <v>94</v>
      </c>
      <c r="C58" s="80">
        <f>+C57</f>
        <v>713.30899999999997</v>
      </c>
      <c r="D58" s="93">
        <v>697.3</v>
      </c>
      <c r="E58" s="96">
        <f t="shared" si="4"/>
        <v>97.755671104668522</v>
      </c>
      <c r="F58" s="93"/>
    </row>
    <row r="59" spans="1:7" ht="23.25" customHeight="1" x14ac:dyDescent="0.3">
      <c r="A59" s="19" t="s">
        <v>123</v>
      </c>
      <c r="B59" s="49" t="s">
        <v>111</v>
      </c>
      <c r="C59" s="80"/>
      <c r="D59" s="93"/>
      <c r="E59" s="96"/>
      <c r="F59" s="93"/>
    </row>
    <row r="60" spans="1:7" s="98" customFormat="1" ht="23.25" customHeight="1" x14ac:dyDescent="0.3">
      <c r="A60" s="123">
        <v>8</v>
      </c>
      <c r="B60" s="95" t="s">
        <v>162</v>
      </c>
      <c r="C60" s="99">
        <f>+C61+C67</f>
        <v>192911.875</v>
      </c>
      <c r="D60" s="99">
        <f t="shared" ref="D60" si="10">+D61+D67</f>
        <v>192911.875</v>
      </c>
      <c r="E60" s="99">
        <f>+D60/C60*100</f>
        <v>100</v>
      </c>
      <c r="F60" s="100"/>
      <c r="G60" s="101"/>
    </row>
    <row r="61" spans="1:7" ht="23.25" customHeight="1" x14ac:dyDescent="0.3">
      <c r="A61" s="19" t="s">
        <v>125</v>
      </c>
      <c r="B61" s="49" t="s">
        <v>94</v>
      </c>
      <c r="C61" s="80">
        <f>SUM(C62:C66)</f>
        <v>192911.875</v>
      </c>
      <c r="D61" s="80">
        <f>SUM(D62:D66)</f>
        <v>192911.875</v>
      </c>
      <c r="E61" s="96"/>
      <c r="F61" s="93"/>
    </row>
    <row r="62" spans="1:7" s="169" customFormat="1" ht="23.25" customHeight="1" x14ac:dyDescent="0.3">
      <c r="A62" s="17"/>
      <c r="B62" s="52" t="s">
        <v>174</v>
      </c>
      <c r="C62" s="166">
        <v>50000</v>
      </c>
      <c r="D62" s="93">
        <f>+C62</f>
        <v>50000</v>
      </c>
      <c r="E62" s="167"/>
      <c r="F62" s="93"/>
      <c r="G62" s="168"/>
    </row>
    <row r="63" spans="1:7" s="169" customFormat="1" ht="23.25" customHeight="1" x14ac:dyDescent="0.3">
      <c r="A63" s="17"/>
      <c r="B63" s="52" t="s">
        <v>175</v>
      </c>
      <c r="C63" s="166">
        <v>45000</v>
      </c>
      <c r="D63" s="93">
        <f t="shared" ref="D63:D66" si="11">+C63</f>
        <v>45000</v>
      </c>
      <c r="E63" s="167"/>
      <c r="F63" s="93"/>
      <c r="G63" s="168"/>
    </row>
    <row r="64" spans="1:7" s="169" customFormat="1" ht="23.25" customHeight="1" x14ac:dyDescent="0.3">
      <c r="A64" s="17"/>
      <c r="B64" s="52" t="s">
        <v>176</v>
      </c>
      <c r="C64" s="166">
        <v>30000</v>
      </c>
      <c r="D64" s="93">
        <f t="shared" si="11"/>
        <v>30000</v>
      </c>
      <c r="E64" s="167"/>
      <c r="F64" s="93"/>
      <c r="G64" s="168"/>
    </row>
    <row r="65" spans="1:7" s="169" customFormat="1" ht="23.25" customHeight="1" x14ac:dyDescent="0.3">
      <c r="A65" s="17"/>
      <c r="B65" s="52" t="s">
        <v>177</v>
      </c>
      <c r="C65" s="166">
        <v>169.875</v>
      </c>
      <c r="D65" s="93">
        <f t="shared" si="11"/>
        <v>169.875</v>
      </c>
      <c r="E65" s="167"/>
      <c r="F65" s="93"/>
      <c r="G65" s="168"/>
    </row>
    <row r="66" spans="1:7" s="169" customFormat="1" ht="53.25" customHeight="1" x14ac:dyDescent="0.3">
      <c r="A66" s="17"/>
      <c r="B66" s="52" t="s">
        <v>179</v>
      </c>
      <c r="C66" s="166">
        <v>67742</v>
      </c>
      <c r="D66" s="93">
        <f t="shared" si="11"/>
        <v>67742</v>
      </c>
      <c r="E66" s="167"/>
      <c r="F66" s="93"/>
      <c r="G66" s="168"/>
    </row>
    <row r="67" spans="1:7" ht="23.25" customHeight="1" x14ac:dyDescent="0.3">
      <c r="A67" s="19" t="s">
        <v>126</v>
      </c>
      <c r="B67" s="49" t="s">
        <v>111</v>
      </c>
      <c r="C67" s="80"/>
      <c r="D67" s="93"/>
      <c r="E67" s="96"/>
      <c r="F67" s="93"/>
    </row>
    <row r="68" spans="1:7" s="98" customFormat="1" ht="39.75" customHeight="1" x14ac:dyDescent="0.3">
      <c r="A68" s="76">
        <v>9</v>
      </c>
      <c r="B68" s="95" t="s">
        <v>160</v>
      </c>
      <c r="C68" s="159">
        <f>+C69+C70</f>
        <v>9755</v>
      </c>
      <c r="D68" s="160">
        <f>+D69+D70</f>
        <v>9755</v>
      </c>
      <c r="E68" s="124">
        <f t="shared" si="4"/>
        <v>100</v>
      </c>
      <c r="F68" s="100">
        <f t="shared" ref="F68" si="12">+F69+F70</f>
        <v>0</v>
      </c>
      <c r="G68" s="101"/>
    </row>
    <row r="69" spans="1:7" ht="23.25" customHeight="1" x14ac:dyDescent="0.3">
      <c r="A69" s="19" t="s">
        <v>125</v>
      </c>
      <c r="B69" s="49" t="s">
        <v>94</v>
      </c>
      <c r="C69" s="158">
        <v>0</v>
      </c>
      <c r="D69" s="161"/>
      <c r="E69" s="124"/>
      <c r="F69" s="93"/>
    </row>
    <row r="70" spans="1:7" ht="23.25" customHeight="1" x14ac:dyDescent="0.3">
      <c r="A70" s="19">
        <v>8.1999999999999993</v>
      </c>
      <c r="B70" s="49" t="s">
        <v>111</v>
      </c>
      <c r="C70" s="158">
        <v>9755</v>
      </c>
      <c r="D70" s="161">
        <f>+C70</f>
        <v>9755</v>
      </c>
      <c r="E70" s="124">
        <f t="shared" si="4"/>
        <v>100</v>
      </c>
      <c r="F70" s="93"/>
    </row>
    <row r="71" spans="1:7" s="98" customFormat="1" ht="23.25" customHeight="1" x14ac:dyDescent="0.3">
      <c r="A71" s="76">
        <v>10</v>
      </c>
      <c r="B71" s="95" t="s">
        <v>161</v>
      </c>
      <c r="C71" s="159">
        <f>+C72</f>
        <v>2803.5</v>
      </c>
      <c r="D71" s="160">
        <f>+D72+D73</f>
        <v>2758.8</v>
      </c>
      <c r="E71" s="124">
        <f t="shared" si="4"/>
        <v>98.405564472980217</v>
      </c>
      <c r="F71" s="100">
        <f t="shared" ref="F71" si="13">+F72+F73</f>
        <v>0</v>
      </c>
      <c r="G71" s="101"/>
    </row>
    <row r="72" spans="1:7" ht="23.25" customHeight="1" x14ac:dyDescent="0.3">
      <c r="A72" s="19" t="s">
        <v>130</v>
      </c>
      <c r="B72" s="49" t="s">
        <v>94</v>
      </c>
      <c r="C72" s="158">
        <f>1500+1303.5</f>
        <v>2803.5</v>
      </c>
      <c r="D72" s="161">
        <v>2758.8</v>
      </c>
      <c r="E72" s="124">
        <f t="shared" si="4"/>
        <v>98.405564472980217</v>
      </c>
      <c r="F72" s="93"/>
    </row>
    <row r="73" spans="1:7" ht="23.25" customHeight="1" x14ac:dyDescent="0.3">
      <c r="A73" s="19">
        <v>10.199999999999999</v>
      </c>
      <c r="B73" s="49" t="s">
        <v>111</v>
      </c>
      <c r="C73" s="158"/>
      <c r="D73" s="161"/>
      <c r="E73" s="124"/>
      <c r="F73" s="93"/>
    </row>
    <row r="74" spans="1:7" ht="36" customHeight="1" x14ac:dyDescent="0.3">
      <c r="D74" s="282" t="s">
        <v>136</v>
      </c>
      <c r="E74" s="282"/>
      <c r="F74" s="282"/>
    </row>
    <row r="75" spans="1:7" x14ac:dyDescent="0.3">
      <c r="D75" s="283" t="s">
        <v>137</v>
      </c>
      <c r="E75" s="283"/>
      <c r="F75" s="283"/>
    </row>
  </sheetData>
  <mergeCells count="13">
    <mergeCell ref="A1:F1"/>
    <mergeCell ref="A2:B2"/>
    <mergeCell ref="E2:F2"/>
    <mergeCell ref="A3:B3"/>
    <mergeCell ref="A4:F4"/>
    <mergeCell ref="D74:F74"/>
    <mergeCell ref="D75:F75"/>
    <mergeCell ref="E5:F5"/>
    <mergeCell ref="A6:A7"/>
    <mergeCell ref="B6:B7"/>
    <mergeCell ref="C6:C7"/>
    <mergeCell ref="D6:D7"/>
    <mergeCell ref="E6:F6"/>
  </mergeCells>
  <pageMargins left="0.2" right="0.2" top="0.5" bottom="0.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8"/>
  <sheetViews>
    <sheetView topLeftCell="A37" workbookViewId="0">
      <selection activeCell="G15" sqref="G15"/>
    </sheetView>
  </sheetViews>
  <sheetFormatPr defaultRowHeight="14.25" x14ac:dyDescent="0.2"/>
  <cols>
    <col min="1" max="1" width="3.375" customWidth="1"/>
    <col min="2" max="2" width="43" customWidth="1"/>
    <col min="3" max="3" width="10" customWidth="1"/>
    <col min="4" max="4" width="10.75" bestFit="1" customWidth="1"/>
    <col min="5" max="5" width="8.375" customWidth="1"/>
    <col min="6" max="6" width="8.375" bestFit="1" customWidth="1"/>
    <col min="7" max="7" width="8.25" bestFit="1" customWidth="1"/>
  </cols>
  <sheetData>
    <row r="1" spans="1:8" ht="54.75" customHeight="1" x14ac:dyDescent="0.25">
      <c r="A1" s="267" t="s">
        <v>140</v>
      </c>
      <c r="B1" s="267"/>
      <c r="C1" s="267"/>
      <c r="D1" s="267"/>
      <c r="E1" s="267"/>
      <c r="F1" s="267"/>
      <c r="G1" s="267"/>
    </row>
    <row r="2" spans="1:8" ht="15.75" x14ac:dyDescent="0.25">
      <c r="A2" s="262" t="s">
        <v>0</v>
      </c>
      <c r="B2" s="262"/>
      <c r="C2" s="4"/>
      <c r="D2" s="3"/>
      <c r="E2" s="5"/>
      <c r="F2" s="5"/>
    </row>
    <row r="3" spans="1:8" ht="15.75" x14ac:dyDescent="0.25">
      <c r="A3" s="262" t="s">
        <v>19</v>
      </c>
      <c r="B3" s="262"/>
      <c r="C3" s="4"/>
      <c r="D3" s="3"/>
      <c r="E3" s="5"/>
      <c r="F3" s="5"/>
    </row>
    <row r="4" spans="1:8" ht="15.75" x14ac:dyDescent="0.25">
      <c r="A4" s="263" t="s">
        <v>43</v>
      </c>
      <c r="B4" s="263"/>
      <c r="C4" s="263"/>
      <c r="D4" s="263"/>
      <c r="E4" s="263"/>
      <c r="F4" s="263"/>
      <c r="G4" s="263"/>
    </row>
    <row r="5" spans="1:8" s="2" customFormat="1" ht="18.75" x14ac:dyDescent="0.3">
      <c r="A5" s="260" t="s">
        <v>58</v>
      </c>
      <c r="B5" s="260"/>
      <c r="C5" s="260"/>
      <c r="D5" s="260"/>
      <c r="E5" s="260"/>
      <c r="F5" s="260"/>
      <c r="G5" s="260"/>
      <c r="H5" s="5"/>
    </row>
    <row r="6" spans="1:8" ht="15.75" x14ac:dyDescent="0.25">
      <c r="A6" s="264" t="s">
        <v>15</v>
      </c>
      <c r="B6" s="264"/>
      <c r="C6" s="264"/>
      <c r="D6" s="264"/>
      <c r="E6" s="264"/>
      <c r="F6" s="264"/>
      <c r="G6" s="264"/>
    </row>
    <row r="7" spans="1:8" ht="15.75" x14ac:dyDescent="0.25">
      <c r="A7" s="264" t="s">
        <v>69</v>
      </c>
      <c r="B7" s="264"/>
      <c r="C7" s="264"/>
      <c r="D7" s="264"/>
      <c r="E7" s="264"/>
      <c r="F7" s="264"/>
      <c r="G7" s="264"/>
    </row>
    <row r="8" spans="1:8" ht="15.75" x14ac:dyDescent="0.25">
      <c r="A8" s="5"/>
      <c r="B8" s="5"/>
      <c r="C8" s="290" t="s">
        <v>49</v>
      </c>
      <c r="D8" s="290"/>
      <c r="E8" s="290"/>
      <c r="F8" s="290"/>
      <c r="G8" s="290"/>
      <c r="H8" s="41"/>
    </row>
    <row r="9" spans="1:8" s="61" customFormat="1" ht="15.75" x14ac:dyDescent="0.25">
      <c r="A9" s="291" t="s">
        <v>48</v>
      </c>
      <c r="B9" s="256" t="s">
        <v>24</v>
      </c>
      <c r="C9" s="291" t="s">
        <v>42</v>
      </c>
      <c r="D9" s="291" t="s">
        <v>41</v>
      </c>
      <c r="E9" s="265" t="s">
        <v>45</v>
      </c>
      <c r="F9" s="265"/>
      <c r="G9" s="265"/>
      <c r="H9" s="60"/>
    </row>
    <row r="10" spans="1:8" s="61" customFormat="1" ht="78" customHeight="1" x14ac:dyDescent="0.25">
      <c r="A10" s="257"/>
      <c r="B10" s="257"/>
      <c r="C10" s="292"/>
      <c r="D10" s="292"/>
      <c r="E10" s="58" t="s">
        <v>141</v>
      </c>
      <c r="F10" s="58" t="s">
        <v>46</v>
      </c>
      <c r="G10" s="58" t="s">
        <v>47</v>
      </c>
    </row>
    <row r="11" spans="1:8" s="98" customFormat="1" ht="18.75" x14ac:dyDescent="0.3">
      <c r="A11" s="106" t="s">
        <v>5</v>
      </c>
      <c r="B11" s="95" t="s">
        <v>79</v>
      </c>
      <c r="C11" s="116"/>
      <c r="D11" s="116"/>
      <c r="E11" s="116"/>
      <c r="F11" s="116"/>
      <c r="G11" s="86"/>
      <c r="H11" s="105"/>
    </row>
    <row r="12" spans="1:8" s="98" customFormat="1" ht="18.75" x14ac:dyDescent="0.3">
      <c r="A12" s="106">
        <v>1</v>
      </c>
      <c r="B12" s="95" t="s">
        <v>80</v>
      </c>
      <c r="C12" s="117">
        <v>0</v>
      </c>
      <c r="D12" s="122">
        <f>D13+D18</f>
        <v>4292</v>
      </c>
      <c r="E12" s="118"/>
      <c r="F12" s="118"/>
      <c r="G12" s="86"/>
      <c r="H12" s="105"/>
    </row>
    <row r="13" spans="1:8" s="98" customFormat="1" ht="18.75" x14ac:dyDescent="0.3">
      <c r="A13" s="106" t="s">
        <v>81</v>
      </c>
      <c r="B13" s="95" t="s">
        <v>82</v>
      </c>
      <c r="C13" s="119">
        <v>0</v>
      </c>
      <c r="D13" s="122">
        <f>D14+D15+D16+D17</f>
        <v>2098.0099999999998</v>
      </c>
      <c r="E13" s="118">
        <v>0</v>
      </c>
      <c r="F13" s="118">
        <v>43</v>
      </c>
      <c r="G13" s="86"/>
      <c r="H13" s="105"/>
    </row>
    <row r="14" spans="1:8" s="2" customFormat="1" ht="18.75" x14ac:dyDescent="0.3">
      <c r="A14" s="19"/>
      <c r="B14" s="49" t="s">
        <v>165</v>
      </c>
      <c r="C14" s="115">
        <v>0</v>
      </c>
      <c r="D14" s="121">
        <v>1.05</v>
      </c>
      <c r="E14" s="113">
        <v>0</v>
      </c>
      <c r="F14" s="113"/>
      <c r="G14" s="87"/>
      <c r="H14" s="5"/>
    </row>
    <row r="15" spans="1:8" s="2" customFormat="1" ht="18.75" x14ac:dyDescent="0.3">
      <c r="A15" s="19"/>
      <c r="B15" s="49" t="s">
        <v>166</v>
      </c>
      <c r="C15" s="114">
        <v>0</v>
      </c>
      <c r="D15" s="121">
        <v>12.55</v>
      </c>
      <c r="E15" s="113">
        <v>0</v>
      </c>
      <c r="F15" s="113"/>
      <c r="G15" s="87"/>
      <c r="H15" s="5"/>
    </row>
    <row r="16" spans="1:8" s="2" customFormat="1" ht="18.75" x14ac:dyDescent="0.3">
      <c r="A16" s="19"/>
      <c r="B16" s="49" t="s">
        <v>167</v>
      </c>
      <c r="C16" s="115">
        <v>0</v>
      </c>
      <c r="D16" s="121">
        <v>2054.16</v>
      </c>
      <c r="E16" s="113">
        <v>0</v>
      </c>
      <c r="F16" s="113">
        <f>D16/4646.16*100</f>
        <v>44.211994421199442</v>
      </c>
      <c r="G16" s="92"/>
      <c r="H16" s="12"/>
    </row>
    <row r="17" spans="1:8" s="2" customFormat="1" ht="18.75" x14ac:dyDescent="0.3">
      <c r="A17" s="19"/>
      <c r="B17" s="49" t="s">
        <v>170</v>
      </c>
      <c r="C17" s="115">
        <v>0</v>
      </c>
      <c r="D17" s="121">
        <v>30.25</v>
      </c>
      <c r="E17" s="113">
        <v>0</v>
      </c>
      <c r="F17" s="113">
        <f>D17/91.2*100</f>
        <v>33.168859649122808</v>
      </c>
      <c r="G17" s="92"/>
      <c r="H17" s="12"/>
    </row>
    <row r="18" spans="1:8" s="98" customFormat="1" ht="18.75" x14ac:dyDescent="0.3">
      <c r="A18" s="106" t="s">
        <v>86</v>
      </c>
      <c r="B18" s="95" t="s">
        <v>87</v>
      </c>
      <c r="C18" s="112">
        <f>C19+C20</f>
        <v>1425</v>
      </c>
      <c r="D18" s="120">
        <f>D19+D20+D21</f>
        <v>2193.9900000000002</v>
      </c>
      <c r="E18" s="112">
        <f>D18/C18*100</f>
        <v>153.96421052631581</v>
      </c>
      <c r="F18" s="112">
        <f>D18/1862.21*100</f>
        <v>117.81646538252937</v>
      </c>
      <c r="G18" s="86"/>
      <c r="H18" s="105"/>
    </row>
    <row r="19" spans="1:8" s="2" customFormat="1" ht="18.75" x14ac:dyDescent="0.3">
      <c r="A19" s="19"/>
      <c r="B19" s="49" t="s">
        <v>168</v>
      </c>
      <c r="C19" s="110">
        <v>795</v>
      </c>
      <c r="D19" s="109">
        <v>1575.12</v>
      </c>
      <c r="E19" s="91">
        <f>D19/C19*100</f>
        <v>198.12830188679246</v>
      </c>
      <c r="F19" s="91">
        <f>D19/1153.59*100</f>
        <v>136.54071203807246</v>
      </c>
      <c r="G19" s="87"/>
      <c r="H19" s="5"/>
    </row>
    <row r="20" spans="1:8" s="2" customFormat="1" ht="18.75" x14ac:dyDescent="0.3">
      <c r="A20" s="19"/>
      <c r="B20" s="49" t="s">
        <v>169</v>
      </c>
      <c r="C20" s="110">
        <v>630</v>
      </c>
      <c r="D20" s="109">
        <v>618.57000000000005</v>
      </c>
      <c r="E20" s="91">
        <f>D20/C20*100</f>
        <v>98.185714285714297</v>
      </c>
      <c r="F20" s="91">
        <f>D20/708.6*100</f>
        <v>87.294665537679933</v>
      </c>
      <c r="G20" s="87"/>
      <c r="H20" s="5"/>
    </row>
    <row r="21" spans="1:8" s="2" customFormat="1" ht="32.25" x14ac:dyDescent="0.3">
      <c r="A21" s="19"/>
      <c r="B21" s="49" t="s">
        <v>171</v>
      </c>
      <c r="C21" s="111"/>
      <c r="D21" s="109">
        <v>0.3</v>
      </c>
      <c r="E21" s="91">
        <v>0</v>
      </c>
      <c r="F21" s="91">
        <v>0</v>
      </c>
      <c r="G21" s="87"/>
      <c r="H21" s="5"/>
    </row>
    <row r="22" spans="1:8" s="2" customFormat="1" ht="18.75" x14ac:dyDescent="0.3">
      <c r="A22" s="19"/>
      <c r="B22" s="49" t="s">
        <v>172</v>
      </c>
      <c r="C22" s="111"/>
      <c r="D22" s="91">
        <v>0</v>
      </c>
      <c r="E22" s="91">
        <v>0</v>
      </c>
      <c r="F22" s="91">
        <v>0</v>
      </c>
      <c r="G22" s="87"/>
      <c r="H22" s="5"/>
    </row>
    <row r="23" spans="1:8" s="98" customFormat="1" ht="18.75" x14ac:dyDescent="0.3">
      <c r="A23" s="106">
        <v>2</v>
      </c>
      <c r="B23" s="95" t="s">
        <v>90</v>
      </c>
      <c r="C23" s="112">
        <v>1058</v>
      </c>
      <c r="D23" s="97">
        <v>793.7</v>
      </c>
      <c r="E23" s="97">
        <f>D23/C23*100</f>
        <v>75.018903591682431</v>
      </c>
      <c r="F23" s="97">
        <f>D23/4955*100</f>
        <v>16.01816347124117</v>
      </c>
      <c r="G23" s="86"/>
      <c r="H23" s="105"/>
    </row>
    <row r="24" spans="1:8" s="2" customFormat="1" ht="18.75" x14ac:dyDescent="0.3">
      <c r="A24" s="19" t="s">
        <v>91</v>
      </c>
      <c r="B24" s="49" t="s">
        <v>92</v>
      </c>
      <c r="C24" s="81"/>
      <c r="D24" s="91"/>
      <c r="E24" s="91"/>
      <c r="F24" s="91"/>
      <c r="G24" s="87"/>
      <c r="H24" s="5"/>
    </row>
    <row r="25" spans="1:8" s="2" customFormat="1" ht="18.75" x14ac:dyDescent="0.3">
      <c r="A25" s="19" t="s">
        <v>93</v>
      </c>
      <c r="B25" s="49" t="s">
        <v>94</v>
      </c>
      <c r="C25" s="79"/>
      <c r="D25" s="91"/>
      <c r="E25" s="91"/>
      <c r="F25" s="91"/>
      <c r="G25" s="87"/>
      <c r="H25" s="5"/>
    </row>
    <row r="26" spans="1:8" s="2" customFormat="1" ht="18.75" x14ac:dyDescent="0.3">
      <c r="A26" s="19" t="s">
        <v>95</v>
      </c>
      <c r="B26" s="49" t="s">
        <v>96</v>
      </c>
      <c r="C26" s="81"/>
      <c r="D26" s="91"/>
      <c r="E26" s="91"/>
      <c r="F26" s="91"/>
      <c r="G26" s="87"/>
      <c r="H26" s="5"/>
    </row>
    <row r="27" spans="1:8" s="2" customFormat="1" ht="18.75" x14ac:dyDescent="0.3">
      <c r="A27" s="19" t="s">
        <v>97</v>
      </c>
      <c r="B27" s="49" t="s">
        <v>32</v>
      </c>
      <c r="C27" s="82"/>
      <c r="D27" s="91"/>
      <c r="E27" s="91"/>
      <c r="F27" s="91"/>
      <c r="G27" s="87"/>
      <c r="H27" s="5"/>
    </row>
    <row r="28" spans="1:8" s="2" customFormat="1" ht="18.75" x14ac:dyDescent="0.3">
      <c r="A28" s="19" t="s">
        <v>93</v>
      </c>
      <c r="B28" s="53" t="s">
        <v>98</v>
      </c>
      <c r="C28" s="81"/>
      <c r="D28" s="91"/>
      <c r="E28" s="91"/>
      <c r="F28" s="91"/>
      <c r="G28" s="87"/>
      <c r="H28" s="5"/>
    </row>
    <row r="29" spans="1:8" s="2" customFormat="1" ht="18.75" x14ac:dyDescent="0.3">
      <c r="A29" s="19" t="s">
        <v>95</v>
      </c>
      <c r="B29" s="49" t="s">
        <v>99</v>
      </c>
      <c r="C29" s="91">
        <f>+C23</f>
        <v>1058</v>
      </c>
      <c r="D29" s="91">
        <f>+D23</f>
        <v>793.7</v>
      </c>
      <c r="E29" s="91">
        <f>+E23</f>
        <v>75.018903591682431</v>
      </c>
      <c r="F29" s="91"/>
      <c r="G29" s="87"/>
      <c r="H29" s="5"/>
    </row>
    <row r="30" spans="1:8" s="98" customFormat="1" ht="18.75" x14ac:dyDescent="0.3">
      <c r="A30" s="106">
        <v>3</v>
      </c>
      <c r="B30" s="95" t="s">
        <v>100</v>
      </c>
      <c r="C30" s="117">
        <v>0</v>
      </c>
      <c r="D30" s="122">
        <f>D31+D36</f>
        <v>4292</v>
      </c>
      <c r="E30" s="118"/>
      <c r="F30" s="118"/>
      <c r="G30" s="86"/>
      <c r="H30" s="105"/>
    </row>
    <row r="31" spans="1:8" s="98" customFormat="1" ht="18.75" x14ac:dyDescent="0.3">
      <c r="A31" s="106" t="s">
        <v>101</v>
      </c>
      <c r="B31" s="95" t="s">
        <v>82</v>
      </c>
      <c r="C31" s="119">
        <v>0</v>
      </c>
      <c r="D31" s="122">
        <f>D32+D33+D34+D35</f>
        <v>2098.0099999999998</v>
      </c>
      <c r="E31" s="118"/>
      <c r="F31" s="118"/>
      <c r="G31" s="86"/>
      <c r="H31" s="105"/>
    </row>
    <row r="32" spans="1:8" s="2" customFormat="1" ht="18.75" x14ac:dyDescent="0.3">
      <c r="A32" s="19"/>
      <c r="B32" s="49" t="s">
        <v>165</v>
      </c>
      <c r="C32" s="115">
        <v>0</v>
      </c>
      <c r="D32" s="121">
        <v>1.05</v>
      </c>
      <c r="E32" s="113"/>
      <c r="F32" s="113"/>
      <c r="G32" s="87"/>
      <c r="H32" s="5"/>
    </row>
    <row r="33" spans="1:8" s="2" customFormat="1" ht="18.75" x14ac:dyDescent="0.3">
      <c r="A33" s="19"/>
      <c r="B33" s="49" t="s">
        <v>166</v>
      </c>
      <c r="C33" s="114">
        <v>0</v>
      </c>
      <c r="D33" s="121">
        <v>12.55</v>
      </c>
      <c r="E33" s="113"/>
      <c r="F33" s="113"/>
      <c r="G33" s="87"/>
      <c r="H33" s="5"/>
    </row>
    <row r="34" spans="1:8" s="2" customFormat="1" ht="18.75" x14ac:dyDescent="0.3">
      <c r="A34" s="19"/>
      <c r="B34" s="49" t="s">
        <v>167</v>
      </c>
      <c r="C34" s="115">
        <v>0</v>
      </c>
      <c r="D34" s="121">
        <v>2054.16</v>
      </c>
      <c r="E34" s="113"/>
      <c r="F34" s="113"/>
      <c r="G34" s="87"/>
      <c r="H34" s="5"/>
    </row>
    <row r="35" spans="1:8" s="2" customFormat="1" ht="18.75" x14ac:dyDescent="0.3">
      <c r="A35" s="19"/>
      <c r="B35" s="49" t="s">
        <v>170</v>
      </c>
      <c r="C35" s="115">
        <v>0</v>
      </c>
      <c r="D35" s="121">
        <v>30.25</v>
      </c>
      <c r="E35" s="113"/>
      <c r="F35" s="113"/>
      <c r="G35" s="87"/>
      <c r="H35" s="5"/>
    </row>
    <row r="36" spans="1:8" s="98" customFormat="1" ht="18.75" x14ac:dyDescent="0.3">
      <c r="A36" s="106" t="s">
        <v>102</v>
      </c>
      <c r="B36" s="95" t="s">
        <v>87</v>
      </c>
      <c r="C36" s="112">
        <f>C37+C38</f>
        <v>1425</v>
      </c>
      <c r="D36" s="120">
        <f>D37+D38+D39</f>
        <v>2193.9900000000002</v>
      </c>
      <c r="E36" s="112">
        <f>D36/C36*100</f>
        <v>153.96421052631581</v>
      </c>
      <c r="F36" s="112">
        <f t="shared" ref="F36" si="0">F37+F38</f>
        <v>0</v>
      </c>
      <c r="G36" s="86"/>
      <c r="H36" s="105"/>
    </row>
    <row r="37" spans="1:8" s="2" customFormat="1" ht="18.75" x14ac:dyDescent="0.3">
      <c r="A37" s="19"/>
      <c r="B37" s="49" t="s">
        <v>168</v>
      </c>
      <c r="C37" s="110">
        <v>795</v>
      </c>
      <c r="D37" s="109">
        <v>1575.12</v>
      </c>
      <c r="E37" s="91">
        <f>D37/C37*100</f>
        <v>198.12830188679246</v>
      </c>
      <c r="F37" s="91"/>
      <c r="G37" s="87"/>
      <c r="H37" s="5"/>
    </row>
    <row r="38" spans="1:8" s="2" customFormat="1" ht="18.75" x14ac:dyDescent="0.3">
      <c r="A38" s="19"/>
      <c r="B38" s="49" t="s">
        <v>169</v>
      </c>
      <c r="C38" s="110">
        <v>630</v>
      </c>
      <c r="D38" s="109">
        <v>618.57000000000005</v>
      </c>
      <c r="E38" s="91">
        <f>D38/C38*100</f>
        <v>98.185714285714297</v>
      </c>
      <c r="F38" s="91"/>
      <c r="G38" s="87"/>
      <c r="H38" s="5"/>
    </row>
    <row r="39" spans="1:8" s="2" customFormat="1" ht="32.25" x14ac:dyDescent="0.3">
      <c r="A39" s="19"/>
      <c r="B39" s="49" t="s">
        <v>171</v>
      </c>
      <c r="C39" s="111"/>
      <c r="D39" s="109">
        <v>0.3</v>
      </c>
      <c r="E39" s="91"/>
      <c r="F39" s="91"/>
      <c r="G39" s="87"/>
      <c r="H39" s="5"/>
    </row>
    <row r="40" spans="1:8" s="2" customFormat="1" ht="18.75" x14ac:dyDescent="0.3">
      <c r="A40" s="19"/>
      <c r="B40" s="49" t="s">
        <v>172</v>
      </c>
      <c r="C40" s="83"/>
      <c r="D40" s="91"/>
      <c r="E40" s="91"/>
      <c r="F40" s="91"/>
      <c r="G40" s="87"/>
      <c r="H40" s="5"/>
    </row>
    <row r="41" spans="1:8" s="61" customFormat="1" ht="18" customHeight="1" x14ac:dyDescent="0.25">
      <c r="A41" s="104"/>
      <c r="B41" s="104"/>
      <c r="C41" s="107"/>
      <c r="D41" s="107"/>
      <c r="E41" s="108"/>
      <c r="F41" s="108"/>
      <c r="G41" s="108"/>
    </row>
    <row r="42" spans="1:8" s="61" customFormat="1" ht="18" customHeight="1" x14ac:dyDescent="0.25">
      <c r="A42" s="104"/>
      <c r="B42" s="104"/>
      <c r="C42" s="107"/>
      <c r="D42" s="107"/>
      <c r="E42" s="108"/>
      <c r="F42" s="108"/>
      <c r="G42" s="108"/>
    </row>
    <row r="43" spans="1:8" s="61" customFormat="1" ht="18" customHeight="1" x14ac:dyDescent="0.25">
      <c r="A43" s="104"/>
      <c r="B43" s="104"/>
      <c r="C43" s="107"/>
      <c r="D43" s="107"/>
      <c r="E43" s="108"/>
      <c r="F43" s="108"/>
      <c r="G43" s="108"/>
    </row>
    <row r="44" spans="1:8" s="132" customFormat="1" ht="18.75" x14ac:dyDescent="0.3">
      <c r="A44" s="127" t="s">
        <v>5</v>
      </c>
      <c r="B44" s="128" t="s">
        <v>16</v>
      </c>
      <c r="C44" s="129"/>
      <c r="D44" s="129"/>
      <c r="E44" s="129"/>
      <c r="F44" s="129"/>
      <c r="G44" s="130"/>
      <c r="H44" s="131"/>
    </row>
    <row r="45" spans="1:8" s="132" customFormat="1" ht="18.75" x14ac:dyDescent="0.3">
      <c r="A45" s="127" t="s">
        <v>4</v>
      </c>
      <c r="B45" s="128" t="s">
        <v>6</v>
      </c>
      <c r="C45" s="129"/>
      <c r="D45" s="129"/>
      <c r="E45" s="129"/>
      <c r="F45" s="129"/>
      <c r="G45" s="130"/>
      <c r="H45" s="131"/>
    </row>
    <row r="46" spans="1:8" s="132" customFormat="1" ht="18.75" x14ac:dyDescent="0.3">
      <c r="A46" s="127">
        <v>1</v>
      </c>
      <c r="B46" s="128" t="s">
        <v>80</v>
      </c>
      <c r="C46" s="133"/>
      <c r="D46" s="130"/>
      <c r="E46" s="130"/>
      <c r="F46" s="130"/>
      <c r="G46" s="130"/>
      <c r="H46" s="131"/>
    </row>
    <row r="47" spans="1:8" s="132" customFormat="1" ht="18.75" x14ac:dyDescent="0.3">
      <c r="A47" s="127" t="s">
        <v>81</v>
      </c>
      <c r="B47" s="128" t="s">
        <v>82</v>
      </c>
      <c r="C47" s="134"/>
      <c r="D47" s="130"/>
      <c r="E47" s="130"/>
      <c r="F47" s="130"/>
      <c r="G47" s="130"/>
      <c r="H47" s="131"/>
    </row>
    <row r="48" spans="1:8" s="132" customFormat="1" ht="18.75" x14ac:dyDescent="0.3">
      <c r="A48" s="127"/>
      <c r="B48" s="128" t="s">
        <v>83</v>
      </c>
      <c r="C48" s="135"/>
      <c r="D48" s="130"/>
      <c r="E48" s="130"/>
      <c r="F48" s="130"/>
      <c r="G48" s="130"/>
      <c r="H48" s="131"/>
    </row>
    <row r="49" spans="1:8" s="132" customFormat="1" ht="18.75" x14ac:dyDescent="0.3">
      <c r="A49" s="127"/>
      <c r="B49" s="128" t="s">
        <v>84</v>
      </c>
      <c r="C49" s="134"/>
      <c r="D49" s="130"/>
      <c r="E49" s="130"/>
      <c r="F49" s="130"/>
      <c r="G49" s="130"/>
      <c r="H49" s="131"/>
    </row>
    <row r="50" spans="1:8" s="132" customFormat="1" ht="18.75" x14ac:dyDescent="0.3">
      <c r="A50" s="127"/>
      <c r="B50" s="128" t="s">
        <v>85</v>
      </c>
      <c r="C50" s="135"/>
      <c r="D50" s="136"/>
      <c r="E50" s="136"/>
      <c r="F50" s="136"/>
      <c r="G50" s="136"/>
      <c r="H50" s="137"/>
    </row>
    <row r="51" spans="1:8" s="132" customFormat="1" ht="18.75" x14ac:dyDescent="0.3">
      <c r="A51" s="127" t="s">
        <v>86</v>
      </c>
      <c r="B51" s="128" t="s">
        <v>87</v>
      </c>
      <c r="C51" s="134"/>
      <c r="D51" s="130"/>
      <c r="E51" s="130"/>
      <c r="F51" s="130"/>
      <c r="G51" s="130"/>
      <c r="H51" s="131"/>
    </row>
    <row r="52" spans="1:8" s="132" customFormat="1" ht="18.75" x14ac:dyDescent="0.3">
      <c r="A52" s="127"/>
      <c r="B52" s="128" t="s">
        <v>88</v>
      </c>
      <c r="C52" s="134"/>
      <c r="D52" s="130"/>
      <c r="E52" s="130"/>
      <c r="F52" s="130"/>
      <c r="G52" s="130"/>
      <c r="H52" s="131"/>
    </row>
    <row r="53" spans="1:8" s="132" customFormat="1" ht="18.75" x14ac:dyDescent="0.3">
      <c r="A53" s="127"/>
      <c r="B53" s="128" t="s">
        <v>89</v>
      </c>
      <c r="C53" s="134"/>
      <c r="D53" s="130"/>
      <c r="E53" s="130"/>
      <c r="F53" s="130"/>
      <c r="G53" s="130"/>
      <c r="H53" s="131"/>
    </row>
    <row r="54" spans="1:8" s="132" customFormat="1" ht="18.75" x14ac:dyDescent="0.3">
      <c r="A54" s="127"/>
      <c r="B54" s="128" t="s">
        <v>85</v>
      </c>
      <c r="C54" s="135"/>
      <c r="D54" s="130"/>
      <c r="E54" s="130"/>
      <c r="F54" s="130"/>
      <c r="G54" s="130"/>
      <c r="H54" s="131"/>
    </row>
    <row r="55" spans="1:8" s="139" customFormat="1" ht="15.75" x14ac:dyDescent="0.25">
      <c r="A55" s="127">
        <v>2</v>
      </c>
      <c r="B55" s="134" t="s">
        <v>7</v>
      </c>
      <c r="C55" s="133"/>
      <c r="D55" s="130"/>
      <c r="E55" s="130"/>
      <c r="F55" s="130"/>
      <c r="G55" s="138"/>
    </row>
    <row r="56" spans="1:8" s="139" customFormat="1" ht="15.75" x14ac:dyDescent="0.25">
      <c r="A56" s="127">
        <v>3</v>
      </c>
      <c r="B56" s="134" t="s">
        <v>8</v>
      </c>
      <c r="C56" s="133"/>
      <c r="D56" s="130"/>
      <c r="E56" s="130"/>
      <c r="F56" s="130"/>
      <c r="G56" s="138"/>
    </row>
    <row r="57" spans="1:8" s="139" customFormat="1" ht="15.75" x14ac:dyDescent="0.25">
      <c r="A57" s="127" t="s">
        <v>14</v>
      </c>
      <c r="B57" s="134" t="s">
        <v>132</v>
      </c>
      <c r="C57" s="133"/>
      <c r="D57" s="130"/>
      <c r="E57" s="130"/>
      <c r="F57" s="130"/>
      <c r="G57" s="138"/>
    </row>
    <row r="58" spans="1:8" s="132" customFormat="1" ht="18.75" x14ac:dyDescent="0.3">
      <c r="A58" s="127">
        <v>1</v>
      </c>
      <c r="B58" s="128" t="s">
        <v>90</v>
      </c>
      <c r="C58" s="134"/>
      <c r="D58" s="130"/>
      <c r="E58" s="130"/>
      <c r="F58" s="130"/>
      <c r="G58" s="130"/>
      <c r="H58" s="131"/>
    </row>
    <row r="59" spans="1:8" s="132" customFormat="1" ht="18.75" x14ac:dyDescent="0.3">
      <c r="A59" s="127" t="s">
        <v>81</v>
      </c>
      <c r="B59" s="128" t="s">
        <v>92</v>
      </c>
      <c r="C59" s="134"/>
      <c r="D59" s="130"/>
      <c r="E59" s="130"/>
      <c r="F59" s="130"/>
      <c r="G59" s="130"/>
      <c r="H59" s="131"/>
    </row>
    <row r="60" spans="1:8" s="132" customFormat="1" ht="18.75" x14ac:dyDescent="0.3">
      <c r="A60" s="127" t="s">
        <v>93</v>
      </c>
      <c r="B60" s="128" t="s">
        <v>94</v>
      </c>
      <c r="C60" s="133"/>
      <c r="D60" s="130"/>
      <c r="E60" s="130"/>
      <c r="F60" s="130"/>
      <c r="G60" s="130"/>
      <c r="H60" s="131"/>
    </row>
    <row r="61" spans="1:8" s="132" customFormat="1" ht="18.75" x14ac:dyDescent="0.3">
      <c r="A61" s="127" t="s">
        <v>95</v>
      </c>
      <c r="B61" s="128" t="s">
        <v>96</v>
      </c>
      <c r="C61" s="134"/>
      <c r="D61" s="130"/>
      <c r="E61" s="130"/>
      <c r="F61" s="130"/>
      <c r="G61" s="130"/>
      <c r="H61" s="131"/>
    </row>
    <row r="62" spans="1:8" s="132" customFormat="1" ht="18.75" x14ac:dyDescent="0.3">
      <c r="A62" s="127" t="s">
        <v>86</v>
      </c>
      <c r="B62" s="128" t="s">
        <v>32</v>
      </c>
      <c r="C62" s="135"/>
      <c r="D62" s="130"/>
      <c r="E62" s="130"/>
      <c r="F62" s="130"/>
      <c r="G62" s="130"/>
      <c r="H62" s="131"/>
    </row>
    <row r="63" spans="1:8" s="132" customFormat="1" ht="18.75" x14ac:dyDescent="0.3">
      <c r="A63" s="127" t="s">
        <v>93</v>
      </c>
      <c r="B63" s="140" t="s">
        <v>98</v>
      </c>
      <c r="C63" s="134"/>
      <c r="D63" s="130"/>
      <c r="E63" s="130"/>
      <c r="F63" s="130"/>
      <c r="G63" s="130"/>
      <c r="H63" s="131"/>
    </row>
    <row r="64" spans="1:8" s="132" customFormat="1" ht="18.75" x14ac:dyDescent="0.3">
      <c r="A64" s="127" t="s">
        <v>95</v>
      </c>
      <c r="B64" s="128" t="s">
        <v>99</v>
      </c>
      <c r="C64" s="135"/>
      <c r="D64" s="130"/>
      <c r="E64" s="130"/>
      <c r="F64" s="130"/>
      <c r="G64" s="130"/>
      <c r="H64" s="131"/>
    </row>
    <row r="65" spans="1:8" s="139" customFormat="1" ht="15.75" x14ac:dyDescent="0.25">
      <c r="A65" s="127">
        <v>2</v>
      </c>
      <c r="B65" s="134" t="s">
        <v>11</v>
      </c>
      <c r="C65" s="133"/>
      <c r="D65" s="130"/>
      <c r="E65" s="130"/>
      <c r="F65" s="130"/>
      <c r="G65" s="138"/>
    </row>
    <row r="66" spans="1:8" s="139" customFormat="1" ht="15.75" x14ac:dyDescent="0.25">
      <c r="A66" s="127">
        <v>3</v>
      </c>
      <c r="B66" s="134" t="s">
        <v>13</v>
      </c>
      <c r="C66" s="133"/>
      <c r="D66" s="130"/>
      <c r="E66" s="130"/>
      <c r="F66" s="130"/>
      <c r="G66" s="138"/>
    </row>
    <row r="67" spans="1:8" s="139" customFormat="1" ht="15.75" x14ac:dyDescent="0.25">
      <c r="A67" s="127" t="s">
        <v>133</v>
      </c>
      <c r="B67" s="134" t="s">
        <v>10</v>
      </c>
      <c r="C67" s="133"/>
      <c r="D67" s="130"/>
      <c r="E67" s="130"/>
      <c r="F67" s="130"/>
      <c r="G67" s="138"/>
    </row>
    <row r="68" spans="1:8" s="132" customFormat="1" ht="18.75" x14ac:dyDescent="0.3">
      <c r="A68" s="127">
        <v>1</v>
      </c>
      <c r="B68" s="128" t="s">
        <v>100</v>
      </c>
      <c r="C68" s="134"/>
      <c r="D68" s="130"/>
      <c r="E68" s="130"/>
      <c r="F68" s="130"/>
      <c r="G68" s="130"/>
      <c r="H68" s="131"/>
    </row>
    <row r="69" spans="1:8" s="132" customFormat="1" ht="18.75" x14ac:dyDescent="0.3">
      <c r="A69" s="127" t="s">
        <v>81</v>
      </c>
      <c r="B69" s="128" t="s">
        <v>82</v>
      </c>
      <c r="C69" s="129"/>
      <c r="D69" s="130"/>
      <c r="E69" s="130"/>
      <c r="F69" s="130"/>
      <c r="G69" s="130"/>
      <c r="H69" s="131"/>
    </row>
    <row r="70" spans="1:8" s="132" customFormat="1" ht="18.75" x14ac:dyDescent="0.3">
      <c r="A70" s="127"/>
      <c r="B70" s="128" t="s">
        <v>83</v>
      </c>
      <c r="C70" s="134"/>
      <c r="D70" s="130"/>
      <c r="E70" s="130"/>
      <c r="F70" s="130"/>
      <c r="G70" s="130"/>
      <c r="H70" s="131"/>
    </row>
    <row r="71" spans="1:8" s="132" customFormat="1" ht="18.75" x14ac:dyDescent="0.3">
      <c r="A71" s="127"/>
      <c r="B71" s="128" t="s">
        <v>84</v>
      </c>
      <c r="C71" s="133"/>
      <c r="D71" s="130"/>
      <c r="E71" s="130"/>
      <c r="F71" s="130"/>
      <c r="G71" s="130"/>
      <c r="H71" s="131"/>
    </row>
    <row r="72" spans="1:8" s="132" customFormat="1" ht="18.75" x14ac:dyDescent="0.3">
      <c r="A72" s="127"/>
      <c r="B72" s="128" t="s">
        <v>85</v>
      </c>
      <c r="C72" s="133"/>
      <c r="D72" s="130"/>
      <c r="E72" s="130"/>
      <c r="F72" s="130"/>
      <c r="G72" s="130"/>
      <c r="H72" s="131"/>
    </row>
    <row r="73" spans="1:8" s="132" customFormat="1" ht="18.75" x14ac:dyDescent="0.3">
      <c r="A73" s="127" t="s">
        <v>86</v>
      </c>
      <c r="B73" s="128" t="s">
        <v>87</v>
      </c>
      <c r="C73" s="133"/>
      <c r="D73" s="130"/>
      <c r="E73" s="130"/>
      <c r="F73" s="130"/>
      <c r="G73" s="130"/>
      <c r="H73" s="131"/>
    </row>
    <row r="74" spans="1:8" s="132" customFormat="1" ht="18.75" x14ac:dyDescent="0.3">
      <c r="A74" s="127"/>
      <c r="B74" s="128" t="s">
        <v>88</v>
      </c>
      <c r="C74" s="135"/>
      <c r="D74" s="130"/>
      <c r="E74" s="130"/>
      <c r="F74" s="130"/>
      <c r="G74" s="130"/>
      <c r="H74" s="131"/>
    </row>
    <row r="75" spans="1:8" s="132" customFormat="1" ht="18.75" x14ac:dyDescent="0.3">
      <c r="A75" s="127"/>
      <c r="B75" s="128" t="s">
        <v>89</v>
      </c>
      <c r="C75" s="141"/>
      <c r="D75" s="130"/>
      <c r="E75" s="130"/>
      <c r="F75" s="130"/>
      <c r="G75" s="130"/>
      <c r="H75" s="131"/>
    </row>
    <row r="76" spans="1:8" s="132" customFormat="1" ht="18.75" x14ac:dyDescent="0.3">
      <c r="A76" s="127"/>
      <c r="B76" s="128" t="s">
        <v>85</v>
      </c>
      <c r="C76" s="141"/>
      <c r="D76" s="130"/>
      <c r="E76" s="130"/>
      <c r="F76" s="130"/>
      <c r="G76" s="130"/>
      <c r="H76" s="131"/>
    </row>
    <row r="77" spans="1:8" s="139" customFormat="1" ht="15.75" x14ac:dyDescent="0.25">
      <c r="A77" s="127">
        <v>2</v>
      </c>
      <c r="B77" s="134" t="s">
        <v>11</v>
      </c>
      <c r="C77" s="133"/>
      <c r="D77" s="130"/>
      <c r="E77" s="130"/>
      <c r="F77" s="130"/>
      <c r="G77" s="138"/>
    </row>
    <row r="78" spans="1:8" s="139" customFormat="1" ht="15.75" x14ac:dyDescent="0.25">
      <c r="A78" s="127">
        <v>3</v>
      </c>
      <c r="B78" s="134" t="s">
        <v>13</v>
      </c>
      <c r="C78" s="133"/>
      <c r="D78" s="130"/>
      <c r="E78" s="130"/>
      <c r="F78" s="130"/>
      <c r="G78" s="138"/>
    </row>
    <row r="79" spans="1:8" s="98" customFormat="1" ht="18.75" x14ac:dyDescent="0.3">
      <c r="A79" s="106" t="s">
        <v>9</v>
      </c>
      <c r="B79" s="95" t="s">
        <v>44</v>
      </c>
      <c r="C79" s="125"/>
      <c r="D79" s="126"/>
      <c r="E79" s="126"/>
      <c r="F79" s="126"/>
      <c r="G79" s="126"/>
      <c r="H79" s="105"/>
    </row>
    <row r="80" spans="1:8" s="2" customFormat="1" ht="18.75" x14ac:dyDescent="0.3">
      <c r="A80" s="19">
        <v>1</v>
      </c>
      <c r="B80" s="49" t="s">
        <v>32</v>
      </c>
      <c r="C80" s="24"/>
      <c r="D80" s="18"/>
      <c r="E80" s="18"/>
      <c r="F80" s="18"/>
      <c r="G80" s="18"/>
      <c r="H80" s="5"/>
    </row>
    <row r="81" spans="1:8" s="2" customFormat="1" ht="18.75" x14ac:dyDescent="0.3">
      <c r="A81" s="19" t="s">
        <v>81</v>
      </c>
      <c r="B81" s="49" t="s">
        <v>98</v>
      </c>
      <c r="C81" s="24"/>
      <c r="D81" s="18"/>
      <c r="E81" s="18"/>
      <c r="F81" s="18"/>
      <c r="G81" s="18"/>
      <c r="H81" s="5"/>
    </row>
    <row r="82" spans="1:8" s="2" customFormat="1" ht="18.75" x14ac:dyDescent="0.3">
      <c r="A82" s="19" t="s">
        <v>86</v>
      </c>
      <c r="B82" s="49" t="s">
        <v>99</v>
      </c>
      <c r="C82" s="18"/>
      <c r="D82" s="18"/>
      <c r="E82" s="18"/>
      <c r="F82" s="18"/>
      <c r="G82" s="18"/>
      <c r="H82" s="5"/>
    </row>
    <row r="83" spans="1:8" s="2" customFormat="1" ht="18.75" x14ac:dyDescent="0.3">
      <c r="A83" s="50">
        <v>2</v>
      </c>
      <c r="B83" s="49" t="s">
        <v>104</v>
      </c>
      <c r="C83" s="30"/>
      <c r="D83" s="31"/>
      <c r="E83" s="31"/>
      <c r="F83" s="31"/>
      <c r="G83" s="31"/>
      <c r="H83" s="8"/>
    </row>
    <row r="84" spans="1:8" s="2" customFormat="1" ht="18.75" x14ac:dyDescent="0.3">
      <c r="A84" s="50" t="s">
        <v>91</v>
      </c>
      <c r="B84" s="49" t="s">
        <v>105</v>
      </c>
      <c r="C84" s="18"/>
      <c r="D84" s="32"/>
      <c r="E84" s="32"/>
      <c r="F84" s="32"/>
      <c r="G84" s="54"/>
      <c r="H84" s="5"/>
    </row>
    <row r="85" spans="1:8" s="2" customFormat="1" ht="18.75" x14ac:dyDescent="0.3">
      <c r="A85" s="51"/>
      <c r="B85" s="52" t="s">
        <v>106</v>
      </c>
      <c r="C85" s="23"/>
      <c r="D85" s="18"/>
      <c r="E85" s="18"/>
      <c r="F85" s="17"/>
      <c r="G85" s="18"/>
      <c r="H85" s="5"/>
    </row>
    <row r="86" spans="1:8" s="2" customFormat="1" ht="18.75" x14ac:dyDescent="0.3">
      <c r="A86" s="51"/>
      <c r="B86" s="52" t="s">
        <v>107</v>
      </c>
      <c r="C86" s="23"/>
      <c r="D86" s="18"/>
      <c r="E86" s="18"/>
      <c r="F86" s="23"/>
      <c r="G86" s="18"/>
      <c r="H86" s="5"/>
    </row>
    <row r="87" spans="1:8" s="2" customFormat="1" ht="18.75" x14ac:dyDescent="0.3">
      <c r="A87" s="51"/>
      <c r="B87" s="52" t="s">
        <v>108</v>
      </c>
      <c r="C87" s="33"/>
      <c r="D87" s="33"/>
      <c r="E87" s="33"/>
      <c r="F87" s="33"/>
      <c r="G87" s="33"/>
    </row>
    <row r="88" spans="1:8" s="2" customFormat="1" ht="18.75" x14ac:dyDescent="0.3">
      <c r="A88" s="50" t="s">
        <v>97</v>
      </c>
      <c r="B88" s="49" t="s">
        <v>109</v>
      </c>
      <c r="C88" s="18"/>
      <c r="D88" s="32"/>
      <c r="E88" s="32"/>
      <c r="F88" s="32"/>
      <c r="G88" s="33"/>
    </row>
    <row r="89" spans="1:8" s="2" customFormat="1" ht="18.75" x14ac:dyDescent="0.3">
      <c r="A89" s="50" t="s">
        <v>110</v>
      </c>
      <c r="B89" s="49" t="s">
        <v>111</v>
      </c>
      <c r="C89" s="18"/>
      <c r="D89" s="32"/>
      <c r="E89" s="32"/>
      <c r="F89" s="32"/>
      <c r="G89" s="33"/>
    </row>
    <row r="90" spans="1:8" s="2" customFormat="1" ht="18.75" x14ac:dyDescent="0.3">
      <c r="A90" s="19">
        <v>3</v>
      </c>
      <c r="B90" s="49" t="s">
        <v>112</v>
      </c>
      <c r="C90" s="18"/>
      <c r="D90" s="32"/>
      <c r="E90" s="32"/>
      <c r="F90" s="32"/>
      <c r="G90" s="33"/>
    </row>
    <row r="91" spans="1:8" s="2" customFormat="1" ht="18.75" x14ac:dyDescent="0.3">
      <c r="A91" s="19" t="s">
        <v>101</v>
      </c>
      <c r="B91" s="49" t="s">
        <v>94</v>
      </c>
      <c r="C91" s="18"/>
      <c r="D91" s="32"/>
      <c r="E91" s="32"/>
      <c r="F91" s="32"/>
      <c r="G91" s="33"/>
    </row>
    <row r="92" spans="1:8" s="2" customFormat="1" ht="18.75" x14ac:dyDescent="0.3">
      <c r="A92" s="19" t="s">
        <v>102</v>
      </c>
      <c r="B92" s="49" t="s">
        <v>111</v>
      </c>
      <c r="C92" s="18"/>
      <c r="D92" s="32"/>
      <c r="E92" s="32"/>
      <c r="F92" s="32"/>
      <c r="G92" s="33"/>
    </row>
    <row r="93" spans="1:8" s="2" customFormat="1" ht="18.75" x14ac:dyDescent="0.3">
      <c r="A93" s="19">
        <v>4</v>
      </c>
      <c r="B93" s="49" t="s">
        <v>113</v>
      </c>
      <c r="C93" s="18"/>
      <c r="D93" s="32"/>
      <c r="E93" s="32"/>
      <c r="F93" s="32"/>
      <c r="G93" s="33"/>
    </row>
    <row r="94" spans="1:8" s="2" customFormat="1" ht="18.75" x14ac:dyDescent="0.3">
      <c r="A94" s="19" t="s">
        <v>114</v>
      </c>
      <c r="B94" s="49" t="s">
        <v>94</v>
      </c>
      <c r="C94" s="18"/>
      <c r="D94" s="32"/>
      <c r="E94" s="32"/>
      <c r="F94" s="32"/>
      <c r="G94" s="33"/>
    </row>
    <row r="95" spans="1:8" s="2" customFormat="1" ht="18.75" x14ac:dyDescent="0.3">
      <c r="A95" s="19" t="s">
        <v>115</v>
      </c>
      <c r="B95" s="49" t="s">
        <v>111</v>
      </c>
      <c r="C95" s="18"/>
      <c r="D95" s="32"/>
      <c r="E95" s="32"/>
      <c r="F95" s="32"/>
      <c r="G95" s="33"/>
    </row>
    <row r="96" spans="1:8" s="2" customFormat="1" ht="18.75" x14ac:dyDescent="0.3">
      <c r="A96" s="19">
        <v>5</v>
      </c>
      <c r="B96" s="49" t="s">
        <v>116</v>
      </c>
      <c r="C96" s="18"/>
      <c r="D96" s="32"/>
      <c r="E96" s="32"/>
      <c r="F96" s="32"/>
      <c r="G96" s="33"/>
    </row>
    <row r="97" spans="1:7" s="2" customFormat="1" ht="18.75" x14ac:dyDescent="0.3">
      <c r="A97" s="19" t="s">
        <v>117</v>
      </c>
      <c r="B97" s="49" t="s">
        <v>94</v>
      </c>
      <c r="C97" s="18"/>
      <c r="D97" s="32"/>
      <c r="E97" s="32"/>
      <c r="F97" s="32"/>
      <c r="G97" s="33"/>
    </row>
    <row r="98" spans="1:7" s="2" customFormat="1" ht="18.75" x14ac:dyDescent="0.3">
      <c r="A98" s="19" t="s">
        <v>118</v>
      </c>
      <c r="B98" s="49" t="s">
        <v>111</v>
      </c>
      <c r="C98" s="18"/>
      <c r="D98" s="32"/>
      <c r="E98" s="32"/>
      <c r="F98" s="32"/>
      <c r="G98" s="33"/>
    </row>
    <row r="99" spans="1:7" s="2" customFormat="1" ht="18.75" x14ac:dyDescent="0.3">
      <c r="A99" s="19">
        <v>6</v>
      </c>
      <c r="B99" s="49" t="s">
        <v>139</v>
      </c>
      <c r="C99" s="18"/>
      <c r="D99" s="32"/>
      <c r="E99" s="32"/>
      <c r="F99" s="32"/>
      <c r="G99" s="33"/>
    </row>
    <row r="100" spans="1:7" s="2" customFormat="1" ht="18.75" x14ac:dyDescent="0.3">
      <c r="A100" s="19" t="s">
        <v>120</v>
      </c>
      <c r="B100" s="49" t="s">
        <v>94</v>
      </c>
      <c r="C100" s="18"/>
      <c r="D100" s="32"/>
      <c r="E100" s="32"/>
      <c r="F100" s="32"/>
      <c r="G100" s="33"/>
    </row>
    <row r="101" spans="1:7" s="2" customFormat="1" ht="18.75" x14ac:dyDescent="0.3">
      <c r="A101" s="19" t="s">
        <v>121</v>
      </c>
      <c r="B101" s="49" t="s">
        <v>111</v>
      </c>
      <c r="C101" s="18"/>
      <c r="D101" s="32"/>
      <c r="E101" s="32"/>
      <c r="F101" s="32"/>
      <c r="G101" s="33"/>
    </row>
    <row r="102" spans="1:7" s="2" customFormat="1" ht="18.75" x14ac:dyDescent="0.3">
      <c r="A102" s="19">
        <v>7</v>
      </c>
      <c r="B102" s="49" t="s">
        <v>31</v>
      </c>
      <c r="C102" s="18"/>
      <c r="D102" s="32"/>
      <c r="E102" s="32"/>
      <c r="F102" s="32"/>
      <c r="G102" s="33"/>
    </row>
    <row r="103" spans="1:7" s="2" customFormat="1" ht="18.75" x14ac:dyDescent="0.3">
      <c r="A103" s="19" t="s">
        <v>122</v>
      </c>
      <c r="B103" s="49" t="s">
        <v>94</v>
      </c>
      <c r="C103" s="18"/>
      <c r="D103" s="32"/>
      <c r="E103" s="32"/>
      <c r="F103" s="32"/>
      <c r="G103" s="33"/>
    </row>
    <row r="104" spans="1:7" s="2" customFormat="1" ht="18.75" x14ac:dyDescent="0.3">
      <c r="A104" s="19" t="s">
        <v>123</v>
      </c>
      <c r="B104" s="49" t="s">
        <v>111</v>
      </c>
      <c r="C104" s="18"/>
      <c r="D104" s="32"/>
      <c r="E104" s="32"/>
      <c r="F104" s="32"/>
      <c r="G104" s="33"/>
    </row>
    <row r="105" spans="1:7" s="2" customFormat="1" ht="18.75" x14ac:dyDescent="0.3">
      <c r="A105" s="19">
        <v>8</v>
      </c>
      <c r="B105" s="49" t="s">
        <v>124</v>
      </c>
      <c r="C105" s="18"/>
      <c r="D105" s="32"/>
      <c r="E105" s="32"/>
      <c r="F105" s="32"/>
      <c r="G105" s="33"/>
    </row>
    <row r="106" spans="1:7" s="2" customFormat="1" ht="18.75" x14ac:dyDescent="0.3">
      <c r="A106" s="19" t="s">
        <v>125</v>
      </c>
      <c r="B106" s="49" t="s">
        <v>94</v>
      </c>
      <c r="C106" s="18"/>
      <c r="D106" s="32"/>
      <c r="E106" s="32"/>
      <c r="F106" s="32"/>
      <c r="G106" s="33"/>
    </row>
    <row r="107" spans="1:7" s="2" customFormat="1" ht="18.75" x14ac:dyDescent="0.3">
      <c r="A107" s="19" t="s">
        <v>126</v>
      </c>
      <c r="B107" s="49" t="s">
        <v>111</v>
      </c>
      <c r="C107" s="18"/>
      <c r="D107" s="32"/>
      <c r="E107" s="32"/>
      <c r="F107" s="32"/>
      <c r="G107" s="33"/>
    </row>
    <row r="108" spans="1:7" s="2" customFormat="1" ht="18.75" x14ac:dyDescent="0.3">
      <c r="A108" s="19">
        <v>9</v>
      </c>
      <c r="B108" s="49" t="s">
        <v>127</v>
      </c>
      <c r="C108" s="18"/>
      <c r="D108" s="32"/>
      <c r="E108" s="32"/>
      <c r="F108" s="32"/>
      <c r="G108" s="33"/>
    </row>
    <row r="109" spans="1:7" s="2" customFormat="1" ht="18.75" x14ac:dyDescent="0.3">
      <c r="A109" s="19" t="s">
        <v>128</v>
      </c>
      <c r="B109" s="49" t="s">
        <v>94</v>
      </c>
      <c r="C109" s="18"/>
      <c r="D109" s="32"/>
      <c r="E109" s="32"/>
      <c r="F109" s="32"/>
      <c r="G109" s="33"/>
    </row>
    <row r="110" spans="1:7" s="2" customFormat="1" ht="18.75" x14ac:dyDescent="0.3">
      <c r="A110" s="19" t="s">
        <v>129</v>
      </c>
      <c r="B110" s="49" t="s">
        <v>111</v>
      </c>
      <c r="C110" s="18"/>
      <c r="D110" s="32"/>
      <c r="E110" s="32"/>
      <c r="F110" s="32"/>
      <c r="G110" s="33"/>
    </row>
    <row r="111" spans="1:7" s="2" customFormat="1" ht="18.75" x14ac:dyDescent="0.3">
      <c r="A111" s="19">
        <v>10</v>
      </c>
      <c r="B111" s="49" t="s">
        <v>30</v>
      </c>
      <c r="C111" s="18"/>
      <c r="D111" s="32"/>
      <c r="E111" s="32"/>
      <c r="F111" s="32"/>
      <c r="G111" s="33"/>
    </row>
    <row r="112" spans="1:7" s="2" customFormat="1" ht="18.75" x14ac:dyDescent="0.3">
      <c r="A112" s="19" t="s">
        <v>130</v>
      </c>
      <c r="B112" s="49" t="s">
        <v>94</v>
      </c>
      <c r="C112" s="18"/>
      <c r="D112" s="32"/>
      <c r="E112" s="32"/>
      <c r="F112" s="32"/>
      <c r="G112" s="33"/>
    </row>
    <row r="113" spans="1:8" s="2" customFormat="1" ht="18.75" x14ac:dyDescent="0.3">
      <c r="A113" s="19" t="s">
        <v>131</v>
      </c>
      <c r="B113" s="49" t="s">
        <v>111</v>
      </c>
      <c r="C113" s="18"/>
      <c r="D113" s="32"/>
      <c r="E113" s="32"/>
      <c r="F113" s="32"/>
      <c r="G113" s="33"/>
    </row>
    <row r="114" spans="1:8" s="2" customFormat="1" ht="18.75" x14ac:dyDescent="0.3">
      <c r="A114" s="19">
        <v>11</v>
      </c>
      <c r="B114" s="20" t="s">
        <v>34</v>
      </c>
      <c r="C114" s="30"/>
      <c r="D114" s="31"/>
      <c r="E114" s="31"/>
      <c r="F114" s="31"/>
      <c r="G114" s="31"/>
      <c r="H114" s="8"/>
    </row>
    <row r="115" spans="1:8" s="2" customFormat="1" ht="18.75" x14ac:dyDescent="0.3">
      <c r="A115" s="19">
        <v>1</v>
      </c>
      <c r="B115" s="22" t="s">
        <v>35</v>
      </c>
      <c r="C115" s="18"/>
      <c r="D115" s="32"/>
      <c r="E115" s="32"/>
      <c r="F115" s="32"/>
      <c r="G115" s="54"/>
      <c r="H115" s="5"/>
    </row>
    <row r="116" spans="1:8" s="2" customFormat="1" ht="18.75" customHeight="1" x14ac:dyDescent="0.3">
      <c r="A116" s="19"/>
      <c r="B116" s="40" t="s">
        <v>36</v>
      </c>
      <c r="C116" s="23"/>
      <c r="D116" s="18"/>
      <c r="E116" s="18"/>
      <c r="F116" s="17"/>
      <c r="G116" s="18"/>
      <c r="H116" s="5"/>
    </row>
    <row r="117" spans="1:8" s="2" customFormat="1" ht="18.75" x14ac:dyDescent="0.3">
      <c r="A117" s="19">
        <v>2</v>
      </c>
      <c r="B117" s="20" t="s">
        <v>34</v>
      </c>
      <c r="C117" s="23"/>
      <c r="D117" s="18"/>
      <c r="E117" s="18"/>
      <c r="F117" s="23"/>
      <c r="G117" s="18"/>
      <c r="H117" s="5"/>
    </row>
    <row r="118" spans="1:8" s="2" customFormat="1" ht="18.75" x14ac:dyDescent="0.3">
      <c r="A118" s="19"/>
      <c r="B118" s="40" t="s">
        <v>37</v>
      </c>
      <c r="C118" s="33"/>
      <c r="D118" s="33"/>
      <c r="E118" s="33"/>
      <c r="F118" s="33"/>
      <c r="G118" s="33"/>
    </row>
  </sheetData>
  <mergeCells count="13">
    <mergeCell ref="A7:G7"/>
    <mergeCell ref="C8:G8"/>
    <mergeCell ref="A5:G5"/>
    <mergeCell ref="D9:D10"/>
    <mergeCell ref="C9:C10"/>
    <mergeCell ref="B9:B10"/>
    <mergeCell ref="A9:A10"/>
    <mergeCell ref="E9:G9"/>
    <mergeCell ref="A1:G1"/>
    <mergeCell ref="A2:B2"/>
    <mergeCell ref="A3:B3"/>
    <mergeCell ref="A4:G4"/>
    <mergeCell ref="A6:G6"/>
  </mergeCells>
  <pageMargins left="0" right="0" top="0.35433070866141736" bottom="0.15748031496062992"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67"/>
  <sheetViews>
    <sheetView tabSelected="1" zoomScale="85" zoomScaleNormal="85" workbookViewId="0">
      <selection activeCell="A6" sqref="A6:J6"/>
    </sheetView>
  </sheetViews>
  <sheetFormatPr defaultColWidth="9.125" defaultRowHeight="15" x14ac:dyDescent="0.25"/>
  <cols>
    <col min="1" max="1" width="4.125" style="221" customWidth="1"/>
    <col min="2" max="2" width="46.5" style="221" customWidth="1"/>
    <col min="3" max="3" width="12.625" style="250" customWidth="1"/>
    <col min="4" max="4" width="11" style="250" customWidth="1"/>
    <col min="5" max="8" width="10.75" style="250" customWidth="1"/>
    <col min="9" max="9" width="10.375" style="250" customWidth="1"/>
    <col min="10" max="10" width="10.625" style="250" customWidth="1"/>
    <col min="11" max="11" width="10.375" style="250" customWidth="1"/>
    <col min="12" max="12" width="9.25" style="250" customWidth="1"/>
    <col min="13" max="13" width="8" style="250" customWidth="1"/>
    <col min="14" max="14" width="8.625" style="250" customWidth="1"/>
    <col min="15" max="16384" width="9.125" style="221"/>
  </cols>
  <sheetData>
    <row r="1" spans="1:14" ht="15" customHeight="1" x14ac:dyDescent="0.25">
      <c r="A1" s="294" t="s">
        <v>145</v>
      </c>
      <c r="B1" s="294"/>
      <c r="C1" s="294"/>
      <c r="D1" s="294"/>
      <c r="E1" s="294"/>
      <c r="F1" s="294"/>
      <c r="G1" s="294"/>
      <c r="H1" s="294"/>
      <c r="I1" s="294"/>
      <c r="J1" s="294"/>
      <c r="K1" s="220"/>
      <c r="L1" s="221"/>
      <c r="M1" s="220"/>
      <c r="N1" s="221"/>
    </row>
    <row r="2" spans="1:14" ht="15.75" x14ac:dyDescent="0.25">
      <c r="A2" s="295" t="s">
        <v>285</v>
      </c>
      <c r="B2" s="295"/>
      <c r="C2" s="222"/>
      <c r="D2" s="223"/>
      <c r="E2" s="223"/>
      <c r="F2" s="223"/>
      <c r="G2" s="223"/>
      <c r="H2" s="223"/>
      <c r="I2" s="223"/>
      <c r="J2" s="223"/>
      <c r="K2" s="223"/>
      <c r="L2" s="223"/>
      <c r="M2" s="223"/>
      <c r="N2" s="223"/>
    </row>
    <row r="3" spans="1:14" ht="15.75" x14ac:dyDescent="0.25">
      <c r="A3" s="295" t="s">
        <v>286</v>
      </c>
      <c r="B3" s="295"/>
      <c r="C3" s="222"/>
      <c r="D3" s="223"/>
      <c r="E3" s="223"/>
      <c r="F3" s="223"/>
      <c r="G3" s="223"/>
      <c r="H3" s="223"/>
      <c r="I3" s="223"/>
      <c r="J3" s="223"/>
      <c r="K3" s="223"/>
      <c r="L3" s="223"/>
      <c r="M3" s="223"/>
      <c r="N3" s="223"/>
    </row>
    <row r="4" spans="1:14" ht="15.75" x14ac:dyDescent="0.25">
      <c r="A4" s="296" t="s">
        <v>292</v>
      </c>
      <c r="B4" s="296"/>
      <c r="C4" s="296"/>
      <c r="D4" s="296"/>
      <c r="E4" s="296"/>
      <c r="F4" s="296"/>
      <c r="G4" s="296"/>
      <c r="H4" s="296"/>
      <c r="I4" s="296"/>
      <c r="J4" s="296"/>
      <c r="K4" s="221"/>
      <c r="L4" s="221"/>
      <c r="M4" s="221"/>
      <c r="N4" s="221"/>
    </row>
    <row r="5" spans="1:14" s="226" customFormat="1" ht="18.75" x14ac:dyDescent="0.3">
      <c r="A5" s="297" t="s">
        <v>293</v>
      </c>
      <c r="B5" s="297"/>
      <c r="C5" s="297"/>
      <c r="D5" s="297"/>
      <c r="E5" s="297"/>
      <c r="F5" s="297"/>
      <c r="G5" s="297"/>
      <c r="H5" s="297"/>
      <c r="I5" s="297"/>
      <c r="J5" s="297"/>
      <c r="K5" s="224"/>
      <c r="L5" s="225"/>
      <c r="M5" s="224"/>
      <c r="N5" s="225"/>
    </row>
    <row r="6" spans="1:14" ht="15.75" x14ac:dyDescent="0.25">
      <c r="A6" s="293"/>
      <c r="B6" s="293"/>
      <c r="C6" s="293"/>
      <c r="D6" s="293"/>
      <c r="E6" s="293"/>
      <c r="F6" s="293"/>
      <c r="G6" s="293"/>
      <c r="H6" s="293"/>
      <c r="I6" s="293"/>
      <c r="J6" s="293"/>
      <c r="K6" s="221"/>
      <c r="L6" s="221"/>
      <c r="M6" s="221"/>
      <c r="N6" s="221"/>
    </row>
    <row r="7" spans="1:14" ht="15.75" x14ac:dyDescent="0.25">
      <c r="A7" s="225"/>
      <c r="B7" s="225"/>
      <c r="C7" s="300" t="s">
        <v>50</v>
      </c>
      <c r="D7" s="300"/>
      <c r="E7" s="300"/>
      <c r="F7" s="300"/>
      <c r="G7" s="300"/>
      <c r="H7" s="300"/>
      <c r="I7" s="300"/>
      <c r="J7" s="300"/>
      <c r="K7" s="224"/>
      <c r="L7" s="221"/>
      <c r="M7" s="224"/>
      <c r="N7" s="221"/>
    </row>
    <row r="8" spans="1:14" ht="51.75" customHeight="1" x14ac:dyDescent="0.25">
      <c r="A8" s="301" t="s">
        <v>48</v>
      </c>
      <c r="B8" s="303" t="s">
        <v>24</v>
      </c>
      <c r="C8" s="304" t="s">
        <v>271</v>
      </c>
      <c r="D8" s="305"/>
      <c r="E8" s="304" t="s">
        <v>272</v>
      </c>
      <c r="F8" s="305"/>
      <c r="G8" s="298" t="s">
        <v>273</v>
      </c>
      <c r="H8" s="299"/>
      <c r="I8" s="298" t="s">
        <v>274</v>
      </c>
      <c r="J8" s="299"/>
      <c r="K8" s="298" t="s">
        <v>277</v>
      </c>
      <c r="L8" s="299"/>
      <c r="M8" s="298" t="s">
        <v>287</v>
      </c>
      <c r="N8" s="299"/>
    </row>
    <row r="9" spans="1:14" ht="90" customHeight="1" x14ac:dyDescent="0.25">
      <c r="A9" s="302"/>
      <c r="B9" s="302"/>
      <c r="C9" s="227" t="s">
        <v>42</v>
      </c>
      <c r="D9" s="227" t="s">
        <v>41</v>
      </c>
      <c r="E9" s="227" t="s">
        <v>42</v>
      </c>
      <c r="F9" s="227" t="s">
        <v>41</v>
      </c>
      <c r="G9" s="227" t="s">
        <v>42</v>
      </c>
      <c r="H9" s="227" t="s">
        <v>41</v>
      </c>
      <c r="I9" s="227" t="s">
        <v>42</v>
      </c>
      <c r="J9" s="227" t="s">
        <v>41</v>
      </c>
      <c r="K9" s="227" t="s">
        <v>42</v>
      </c>
      <c r="L9" s="227" t="s">
        <v>41</v>
      </c>
      <c r="M9" s="227" t="s">
        <v>42</v>
      </c>
      <c r="N9" s="227" t="s">
        <v>41</v>
      </c>
    </row>
    <row r="10" spans="1:14" ht="15.75" x14ac:dyDescent="0.25">
      <c r="A10" s="228" t="s">
        <v>4</v>
      </c>
      <c r="B10" s="228" t="s">
        <v>16</v>
      </c>
      <c r="C10" s="229"/>
      <c r="D10" s="230"/>
      <c r="E10" s="230"/>
      <c r="F10" s="230"/>
      <c r="G10" s="230"/>
      <c r="H10" s="230"/>
      <c r="I10" s="230"/>
      <c r="J10" s="230"/>
      <c r="K10" s="230"/>
      <c r="L10" s="230"/>
      <c r="M10" s="230"/>
      <c r="N10" s="230"/>
    </row>
    <row r="11" spans="1:14" s="235" customFormat="1" ht="15.75" x14ac:dyDescent="0.25">
      <c r="A11" s="231" t="s">
        <v>5</v>
      </c>
      <c r="B11" s="232" t="s">
        <v>16</v>
      </c>
      <c r="C11" s="233"/>
      <c r="D11" s="234"/>
      <c r="E11" s="234"/>
      <c r="F11" s="234"/>
      <c r="G11" s="234"/>
      <c r="H11" s="234"/>
      <c r="I11" s="234"/>
      <c r="J11" s="234"/>
      <c r="K11" s="234"/>
      <c r="L11" s="234"/>
      <c r="M11" s="234"/>
      <c r="N11" s="234"/>
    </row>
    <row r="12" spans="1:14" s="235" customFormat="1" ht="15.75" x14ac:dyDescent="0.25">
      <c r="A12" s="231" t="s">
        <v>4</v>
      </c>
      <c r="B12" s="232" t="s">
        <v>6</v>
      </c>
      <c r="C12" s="236">
        <f>+C13</f>
        <v>7061</v>
      </c>
      <c r="D12" s="234">
        <v>7061</v>
      </c>
      <c r="E12" s="234"/>
      <c r="F12" s="234"/>
      <c r="G12" s="234">
        <f>+G13+G25+G26</f>
        <v>5178</v>
      </c>
      <c r="H12" s="234">
        <f>+G12</f>
        <v>5178</v>
      </c>
      <c r="I12" s="234">
        <f>+I25</f>
        <v>790</v>
      </c>
      <c r="J12" s="234">
        <v>790</v>
      </c>
      <c r="K12" s="234"/>
      <c r="L12" s="234"/>
      <c r="M12" s="234">
        <f>+M26</f>
        <v>2945</v>
      </c>
      <c r="N12" s="234">
        <f>+M12</f>
        <v>2945</v>
      </c>
    </row>
    <row r="13" spans="1:14" ht="15.75" x14ac:dyDescent="0.25">
      <c r="A13" s="228">
        <v>1</v>
      </c>
      <c r="B13" s="237" t="s">
        <v>80</v>
      </c>
      <c r="C13" s="238">
        <f>+C14+C20</f>
        <v>7061</v>
      </c>
      <c r="D13" s="238">
        <v>7061</v>
      </c>
      <c r="E13" s="230"/>
      <c r="F13" s="230"/>
      <c r="G13" s="230">
        <f>+G14+G20</f>
        <v>819</v>
      </c>
      <c r="H13" s="234">
        <f t="shared" ref="H13:H67" si="0">+G13</f>
        <v>819</v>
      </c>
      <c r="I13" s="230"/>
      <c r="J13" s="230"/>
      <c r="K13" s="230"/>
      <c r="L13" s="230"/>
      <c r="M13" s="230"/>
      <c r="N13" s="230"/>
    </row>
    <row r="14" spans="1:14" ht="15.75" x14ac:dyDescent="0.25">
      <c r="A14" s="228" t="s">
        <v>81</v>
      </c>
      <c r="B14" s="237" t="s">
        <v>82</v>
      </c>
      <c r="C14" s="238">
        <v>2617</v>
      </c>
      <c r="D14" s="230">
        <v>2617</v>
      </c>
      <c r="E14" s="230"/>
      <c r="F14" s="230"/>
      <c r="G14" s="230">
        <v>819</v>
      </c>
      <c r="H14" s="234">
        <f t="shared" si="0"/>
        <v>819</v>
      </c>
      <c r="I14" s="230"/>
      <c r="J14" s="230"/>
      <c r="K14" s="230"/>
      <c r="L14" s="230"/>
      <c r="M14" s="230"/>
      <c r="N14" s="230"/>
    </row>
    <row r="15" spans="1:14" ht="15.75" x14ac:dyDescent="0.25">
      <c r="A15" s="228"/>
      <c r="B15" s="237" t="s">
        <v>275</v>
      </c>
      <c r="C15" s="239"/>
      <c r="D15" s="230"/>
      <c r="E15" s="230"/>
      <c r="F15" s="230"/>
      <c r="G15" s="230"/>
      <c r="H15" s="234">
        <f t="shared" si="0"/>
        <v>0</v>
      </c>
      <c r="I15" s="230"/>
      <c r="J15" s="230"/>
      <c r="K15" s="230"/>
      <c r="L15" s="230"/>
      <c r="M15" s="230"/>
      <c r="N15" s="230"/>
    </row>
    <row r="16" spans="1:14" ht="15.75" x14ac:dyDescent="0.25">
      <c r="A16" s="228"/>
      <c r="B16" s="237" t="s">
        <v>165</v>
      </c>
      <c r="C16" s="239"/>
      <c r="D16" s="230"/>
      <c r="E16" s="230"/>
      <c r="F16" s="230"/>
      <c r="G16" s="230"/>
      <c r="H16" s="234">
        <f t="shared" si="0"/>
        <v>0</v>
      </c>
      <c r="I16" s="230"/>
      <c r="J16" s="230"/>
      <c r="K16" s="230"/>
      <c r="L16" s="230"/>
      <c r="M16" s="230"/>
      <c r="N16" s="230"/>
    </row>
    <row r="17" spans="1:14" ht="15.75" x14ac:dyDescent="0.25">
      <c r="A17" s="228"/>
      <c r="B17" s="237" t="s">
        <v>279</v>
      </c>
      <c r="C17" s="239"/>
      <c r="D17" s="230"/>
      <c r="E17" s="230"/>
      <c r="F17" s="230"/>
      <c r="G17" s="230"/>
      <c r="H17" s="234">
        <f t="shared" si="0"/>
        <v>0</v>
      </c>
      <c r="I17" s="230"/>
      <c r="J17" s="230"/>
      <c r="K17" s="230"/>
      <c r="L17" s="230"/>
      <c r="M17" s="230"/>
      <c r="N17" s="230"/>
    </row>
    <row r="18" spans="1:14" ht="15.75" x14ac:dyDescent="0.25">
      <c r="A18" s="228"/>
      <c r="B18" s="237" t="s">
        <v>280</v>
      </c>
      <c r="C18" s="239"/>
      <c r="D18" s="230"/>
      <c r="E18" s="230"/>
      <c r="F18" s="230"/>
      <c r="G18" s="230"/>
      <c r="H18" s="234">
        <f t="shared" si="0"/>
        <v>0</v>
      </c>
      <c r="I18" s="230"/>
      <c r="J18" s="230"/>
      <c r="K18" s="230"/>
      <c r="L18" s="230"/>
      <c r="M18" s="230"/>
      <c r="N18" s="230"/>
    </row>
    <row r="19" spans="1:14" ht="15.75" x14ac:dyDescent="0.25">
      <c r="A19" s="228"/>
      <c r="B19" s="237" t="s">
        <v>284</v>
      </c>
      <c r="C19" s="239"/>
      <c r="D19" s="230"/>
      <c r="E19" s="230"/>
      <c r="F19" s="230"/>
      <c r="G19" s="230"/>
      <c r="H19" s="234">
        <f t="shared" si="0"/>
        <v>0</v>
      </c>
      <c r="I19" s="230"/>
      <c r="J19" s="230"/>
      <c r="K19" s="230"/>
      <c r="L19" s="230"/>
      <c r="M19" s="230"/>
      <c r="N19" s="230"/>
    </row>
    <row r="20" spans="1:14" ht="15.75" x14ac:dyDescent="0.25">
      <c r="A20" s="228" t="s">
        <v>86</v>
      </c>
      <c r="B20" s="237" t="s">
        <v>87</v>
      </c>
      <c r="C20" s="238">
        <v>4444</v>
      </c>
      <c r="D20" s="230">
        <v>4444</v>
      </c>
      <c r="E20" s="230"/>
      <c r="F20" s="230"/>
      <c r="G20" s="230"/>
      <c r="H20" s="234">
        <f t="shared" si="0"/>
        <v>0</v>
      </c>
      <c r="I20" s="230"/>
      <c r="J20" s="230"/>
      <c r="K20" s="230"/>
      <c r="L20" s="230"/>
      <c r="M20" s="230"/>
      <c r="N20" s="230"/>
    </row>
    <row r="21" spans="1:14" ht="15.75" x14ac:dyDescent="0.25">
      <c r="A21" s="228"/>
      <c r="B21" s="237" t="s">
        <v>171</v>
      </c>
      <c r="C21" s="238"/>
      <c r="D21" s="230"/>
      <c r="E21" s="230"/>
      <c r="F21" s="230"/>
      <c r="G21" s="230"/>
      <c r="H21" s="234">
        <f t="shared" si="0"/>
        <v>0</v>
      </c>
      <c r="I21" s="230"/>
      <c r="J21" s="230"/>
      <c r="K21" s="230"/>
      <c r="L21" s="230"/>
      <c r="M21" s="230"/>
      <c r="N21" s="230"/>
    </row>
    <row r="22" spans="1:14" ht="15.75" x14ac:dyDescent="0.25">
      <c r="A22" s="228"/>
      <c r="B22" s="237" t="s">
        <v>281</v>
      </c>
      <c r="C22" s="238"/>
      <c r="D22" s="230"/>
      <c r="E22" s="230"/>
      <c r="F22" s="230"/>
      <c r="G22" s="230"/>
      <c r="H22" s="234">
        <f t="shared" si="0"/>
        <v>0</v>
      </c>
      <c r="I22" s="230"/>
      <c r="J22" s="230"/>
      <c r="K22" s="230"/>
      <c r="L22" s="230"/>
      <c r="M22" s="230"/>
      <c r="N22" s="230"/>
    </row>
    <row r="23" spans="1:14" ht="15.75" x14ac:dyDescent="0.25">
      <c r="A23" s="228"/>
      <c r="B23" s="237" t="s">
        <v>282</v>
      </c>
      <c r="C23" s="238"/>
      <c r="D23" s="230"/>
      <c r="E23" s="230"/>
      <c r="F23" s="230"/>
      <c r="G23" s="230"/>
      <c r="H23" s="234">
        <f t="shared" si="0"/>
        <v>0</v>
      </c>
      <c r="I23" s="230"/>
      <c r="J23" s="230"/>
      <c r="K23" s="230"/>
      <c r="L23" s="230"/>
      <c r="M23" s="230"/>
      <c r="N23" s="230"/>
    </row>
    <row r="24" spans="1:14" ht="15.75" x14ac:dyDescent="0.25">
      <c r="A24" s="228"/>
      <c r="B24" s="237" t="s">
        <v>283</v>
      </c>
      <c r="C24" s="238"/>
      <c r="D24" s="230"/>
      <c r="E24" s="230"/>
      <c r="F24" s="230"/>
      <c r="G24" s="230"/>
      <c r="H24" s="234">
        <f t="shared" si="0"/>
        <v>0</v>
      </c>
      <c r="I24" s="230"/>
      <c r="J24" s="230"/>
      <c r="K24" s="230"/>
      <c r="L24" s="230"/>
      <c r="M24" s="230"/>
      <c r="N24" s="230"/>
    </row>
    <row r="25" spans="1:14" ht="15.75" x14ac:dyDescent="0.25">
      <c r="A25" s="228">
        <v>2</v>
      </c>
      <c r="B25" s="240" t="s">
        <v>7</v>
      </c>
      <c r="C25" s="238"/>
      <c r="D25" s="230"/>
      <c r="E25" s="230"/>
      <c r="F25" s="230"/>
      <c r="G25" s="230">
        <v>4359</v>
      </c>
      <c r="H25" s="234">
        <f t="shared" si="0"/>
        <v>4359</v>
      </c>
      <c r="I25" s="230">
        <v>790</v>
      </c>
      <c r="J25" s="230">
        <v>790</v>
      </c>
      <c r="K25" s="230"/>
      <c r="L25" s="230"/>
      <c r="M25" s="230"/>
      <c r="N25" s="230"/>
    </row>
    <row r="26" spans="1:14" ht="15.75" x14ac:dyDescent="0.25">
      <c r="A26" s="228">
        <v>3</v>
      </c>
      <c r="B26" s="240" t="s">
        <v>8</v>
      </c>
      <c r="C26" s="239"/>
      <c r="D26" s="230"/>
      <c r="E26" s="230"/>
      <c r="F26" s="230"/>
      <c r="G26" s="230"/>
      <c r="H26" s="234">
        <f t="shared" si="0"/>
        <v>0</v>
      </c>
      <c r="I26" s="230"/>
      <c r="J26" s="230"/>
      <c r="K26" s="230"/>
      <c r="L26" s="230"/>
      <c r="M26" s="230">
        <v>2945</v>
      </c>
      <c r="N26" s="230">
        <f>+M26</f>
        <v>2945</v>
      </c>
    </row>
    <row r="27" spans="1:14" s="235" customFormat="1" ht="15.75" x14ac:dyDescent="0.25">
      <c r="A27" s="231" t="s">
        <v>14</v>
      </c>
      <c r="B27" s="241" t="s">
        <v>132</v>
      </c>
      <c r="C27" s="242">
        <f>+C28</f>
        <v>3875</v>
      </c>
      <c r="D27" s="242">
        <v>3875</v>
      </c>
      <c r="E27" s="243">
        <f t="shared" ref="E27:K27" si="1">+E28</f>
        <v>0</v>
      </c>
      <c r="F27" s="243">
        <f t="shared" si="1"/>
        <v>0</v>
      </c>
      <c r="G27" s="243">
        <v>2925</v>
      </c>
      <c r="H27" s="234">
        <f t="shared" si="0"/>
        <v>2925</v>
      </c>
      <c r="I27" s="242">
        <f>+I35</f>
        <v>776</v>
      </c>
      <c r="J27" s="242">
        <v>776</v>
      </c>
      <c r="K27" s="243">
        <f t="shared" si="1"/>
        <v>0</v>
      </c>
      <c r="L27" s="234"/>
      <c r="M27" s="234">
        <f>+M36</f>
        <v>967</v>
      </c>
      <c r="N27" s="234">
        <v>967</v>
      </c>
    </row>
    <row r="28" spans="1:14" ht="15.75" x14ac:dyDescent="0.25">
      <c r="A28" s="228">
        <v>1</v>
      </c>
      <c r="B28" s="237" t="s">
        <v>90</v>
      </c>
      <c r="C28" s="238">
        <f>+C32</f>
        <v>3875</v>
      </c>
      <c r="D28" s="230">
        <v>3875</v>
      </c>
      <c r="E28" s="230"/>
      <c r="F28" s="230"/>
      <c r="G28" s="230"/>
      <c r="H28" s="234">
        <f t="shared" si="0"/>
        <v>0</v>
      </c>
      <c r="I28" s="230"/>
      <c r="J28" s="230"/>
      <c r="K28" s="230"/>
      <c r="L28" s="230"/>
      <c r="M28" s="230"/>
      <c r="N28" s="230"/>
    </row>
    <row r="29" spans="1:14" ht="15.75" x14ac:dyDescent="0.25">
      <c r="A29" s="228" t="s">
        <v>81</v>
      </c>
      <c r="B29" s="237" t="s">
        <v>92</v>
      </c>
      <c r="C29" s="238"/>
      <c r="D29" s="230"/>
      <c r="E29" s="230"/>
      <c r="F29" s="230"/>
      <c r="G29" s="230"/>
      <c r="H29" s="234">
        <f t="shared" si="0"/>
        <v>0</v>
      </c>
      <c r="I29" s="230"/>
      <c r="J29" s="230"/>
      <c r="K29" s="230"/>
      <c r="L29" s="230"/>
      <c r="M29" s="230"/>
      <c r="N29" s="230"/>
    </row>
    <row r="30" spans="1:14" ht="15.75" x14ac:dyDescent="0.25">
      <c r="A30" s="228" t="s">
        <v>93</v>
      </c>
      <c r="B30" s="237" t="s">
        <v>94</v>
      </c>
      <c r="C30" s="229"/>
      <c r="D30" s="230"/>
      <c r="E30" s="230"/>
      <c r="F30" s="230"/>
      <c r="G30" s="230"/>
      <c r="H30" s="234">
        <f t="shared" si="0"/>
        <v>0</v>
      </c>
      <c r="I30" s="230"/>
      <c r="J30" s="230"/>
      <c r="K30" s="230"/>
      <c r="L30" s="230"/>
      <c r="M30" s="230"/>
      <c r="N30" s="230"/>
    </row>
    <row r="31" spans="1:14" ht="15.75" x14ac:dyDescent="0.25">
      <c r="A31" s="228" t="s">
        <v>95</v>
      </c>
      <c r="B31" s="237" t="s">
        <v>96</v>
      </c>
      <c r="C31" s="239"/>
      <c r="D31" s="230"/>
      <c r="E31" s="230"/>
      <c r="F31" s="230"/>
      <c r="G31" s="230"/>
      <c r="H31" s="234">
        <f t="shared" si="0"/>
        <v>0</v>
      </c>
      <c r="I31" s="230"/>
      <c r="J31" s="230"/>
      <c r="K31" s="230"/>
      <c r="L31" s="230"/>
      <c r="M31" s="230"/>
      <c r="N31" s="230"/>
    </row>
    <row r="32" spans="1:14" ht="15.75" x14ac:dyDescent="0.25">
      <c r="A32" s="228" t="s">
        <v>86</v>
      </c>
      <c r="B32" s="237" t="s">
        <v>32</v>
      </c>
      <c r="C32" s="238">
        <v>3875</v>
      </c>
      <c r="D32" s="230">
        <v>3875</v>
      </c>
      <c r="E32" s="230"/>
      <c r="F32" s="230"/>
      <c r="G32" s="230"/>
      <c r="H32" s="234">
        <f t="shared" si="0"/>
        <v>0</v>
      </c>
      <c r="I32" s="230"/>
      <c r="J32" s="230"/>
      <c r="K32" s="230"/>
      <c r="L32" s="230"/>
      <c r="M32" s="230"/>
      <c r="N32" s="230"/>
    </row>
    <row r="33" spans="1:14" ht="15.75" x14ac:dyDescent="0.25">
      <c r="A33" s="228" t="s">
        <v>93</v>
      </c>
      <c r="B33" s="244" t="s">
        <v>98</v>
      </c>
      <c r="C33" s="238"/>
      <c r="D33" s="230"/>
      <c r="E33" s="230"/>
      <c r="F33" s="230"/>
      <c r="G33" s="230"/>
      <c r="H33" s="234">
        <f t="shared" si="0"/>
        <v>0</v>
      </c>
      <c r="I33" s="230"/>
      <c r="J33" s="230"/>
      <c r="K33" s="230"/>
      <c r="L33" s="230"/>
      <c r="M33" s="230"/>
      <c r="N33" s="230"/>
    </row>
    <row r="34" spans="1:14" ht="15.75" x14ac:dyDescent="0.25">
      <c r="A34" s="228" t="s">
        <v>95</v>
      </c>
      <c r="B34" s="237" t="s">
        <v>99</v>
      </c>
      <c r="C34" s="238"/>
      <c r="D34" s="230"/>
      <c r="E34" s="230"/>
      <c r="F34" s="230"/>
      <c r="G34" s="230"/>
      <c r="H34" s="234">
        <f t="shared" si="0"/>
        <v>0</v>
      </c>
      <c r="I34" s="230"/>
      <c r="J34" s="230"/>
      <c r="K34" s="230"/>
      <c r="L34" s="230"/>
      <c r="M34" s="230"/>
      <c r="N34" s="230"/>
    </row>
    <row r="35" spans="1:14" ht="15.75" x14ac:dyDescent="0.25">
      <c r="A35" s="228">
        <v>2</v>
      </c>
      <c r="B35" s="240" t="s">
        <v>11</v>
      </c>
      <c r="C35" s="238"/>
      <c r="D35" s="230"/>
      <c r="E35" s="230"/>
      <c r="F35" s="230"/>
      <c r="G35" s="251">
        <v>2925</v>
      </c>
      <c r="H35" s="234">
        <f t="shared" si="0"/>
        <v>2925</v>
      </c>
      <c r="I35" s="230">
        <v>776</v>
      </c>
      <c r="J35" s="230">
        <v>776</v>
      </c>
      <c r="K35" s="230"/>
      <c r="L35" s="230"/>
      <c r="M35" s="230"/>
      <c r="N35" s="230"/>
    </row>
    <row r="36" spans="1:14" ht="15.75" x14ac:dyDescent="0.25">
      <c r="A36" s="228">
        <v>3</v>
      </c>
      <c r="B36" s="240" t="s">
        <v>13</v>
      </c>
      <c r="C36" s="238"/>
      <c r="D36" s="230"/>
      <c r="E36" s="230"/>
      <c r="F36" s="230"/>
      <c r="G36" s="230"/>
      <c r="H36" s="234">
        <f t="shared" si="0"/>
        <v>0</v>
      </c>
      <c r="I36" s="230"/>
      <c r="J36" s="230"/>
      <c r="K36" s="230"/>
      <c r="L36" s="230"/>
      <c r="M36" s="230">
        <v>967</v>
      </c>
      <c r="N36" s="230">
        <v>967</v>
      </c>
    </row>
    <row r="37" spans="1:14" s="235" customFormat="1" ht="15.75" x14ac:dyDescent="0.25">
      <c r="A37" s="231" t="s">
        <v>133</v>
      </c>
      <c r="B37" s="241" t="s">
        <v>10</v>
      </c>
      <c r="C37" s="236"/>
      <c r="D37" s="234"/>
      <c r="E37" s="234"/>
      <c r="F37" s="234"/>
      <c r="G37" s="234">
        <f>+G39+G50</f>
        <v>1105</v>
      </c>
      <c r="H37" s="234">
        <f t="shared" si="0"/>
        <v>1105</v>
      </c>
      <c r="I37" s="234">
        <f>+I38</f>
        <v>14</v>
      </c>
      <c r="J37" s="234">
        <v>14</v>
      </c>
      <c r="K37" s="234"/>
      <c r="L37" s="234"/>
      <c r="M37" s="234"/>
      <c r="N37" s="234"/>
    </row>
    <row r="38" spans="1:14" ht="15.75" x14ac:dyDescent="0.25">
      <c r="A38" s="228">
        <v>1</v>
      </c>
      <c r="B38" s="237" t="s">
        <v>100</v>
      </c>
      <c r="C38" s="238">
        <f>+C39+C45</f>
        <v>2813</v>
      </c>
      <c r="D38" s="238">
        <v>2813</v>
      </c>
      <c r="E38" s="230"/>
      <c r="F38" s="230"/>
      <c r="G38" s="230">
        <f>+G14</f>
        <v>819</v>
      </c>
      <c r="H38" s="234">
        <f t="shared" si="0"/>
        <v>819</v>
      </c>
      <c r="I38" s="230">
        <f>+I50</f>
        <v>14</v>
      </c>
      <c r="J38" s="230">
        <v>14</v>
      </c>
      <c r="K38" s="230"/>
      <c r="L38" s="230"/>
      <c r="M38" s="230"/>
      <c r="N38" s="230"/>
    </row>
    <row r="39" spans="1:14" ht="15.75" x14ac:dyDescent="0.25">
      <c r="A39" s="228" t="s">
        <v>81</v>
      </c>
      <c r="B39" s="237" t="s">
        <v>82</v>
      </c>
      <c r="C39" s="238">
        <f>+C14</f>
        <v>2617</v>
      </c>
      <c r="D39" s="230">
        <v>2617</v>
      </c>
      <c r="E39" s="230"/>
      <c r="F39" s="230"/>
      <c r="G39" s="230">
        <f>+G38</f>
        <v>819</v>
      </c>
      <c r="H39" s="234">
        <f t="shared" si="0"/>
        <v>819</v>
      </c>
      <c r="I39" s="230"/>
      <c r="J39" s="230"/>
      <c r="K39" s="230"/>
      <c r="L39" s="230"/>
      <c r="M39" s="230"/>
      <c r="N39" s="230"/>
    </row>
    <row r="40" spans="1:14" ht="15.75" x14ac:dyDescent="0.25">
      <c r="A40" s="228"/>
      <c r="B40" s="237" t="s">
        <v>275</v>
      </c>
      <c r="C40" s="239"/>
      <c r="D40" s="230"/>
      <c r="E40" s="230"/>
      <c r="F40" s="230"/>
      <c r="G40" s="230"/>
      <c r="H40" s="234">
        <f t="shared" si="0"/>
        <v>0</v>
      </c>
      <c r="I40" s="230"/>
      <c r="J40" s="230"/>
      <c r="K40" s="230"/>
      <c r="L40" s="230"/>
      <c r="M40" s="230"/>
      <c r="N40" s="230"/>
    </row>
    <row r="41" spans="1:14" ht="15.75" x14ac:dyDescent="0.25">
      <c r="A41" s="228"/>
      <c r="B41" s="237" t="s">
        <v>165</v>
      </c>
      <c r="C41" s="239"/>
      <c r="D41" s="230"/>
      <c r="E41" s="230"/>
      <c r="F41" s="230"/>
      <c r="G41" s="230"/>
      <c r="H41" s="234">
        <f t="shared" si="0"/>
        <v>0</v>
      </c>
      <c r="I41" s="230"/>
      <c r="J41" s="230"/>
      <c r="K41" s="230"/>
      <c r="L41" s="230"/>
      <c r="M41" s="230"/>
      <c r="N41" s="230"/>
    </row>
    <row r="42" spans="1:14" ht="15.75" x14ac:dyDescent="0.25">
      <c r="A42" s="228"/>
      <c r="B42" s="237" t="s">
        <v>279</v>
      </c>
      <c r="C42" s="239"/>
      <c r="D42" s="230"/>
      <c r="E42" s="230"/>
      <c r="F42" s="230"/>
      <c r="G42" s="230"/>
      <c r="H42" s="234">
        <f t="shared" si="0"/>
        <v>0</v>
      </c>
      <c r="I42" s="230"/>
      <c r="J42" s="230"/>
      <c r="K42" s="230"/>
      <c r="L42" s="230"/>
      <c r="M42" s="230"/>
      <c r="N42" s="230"/>
    </row>
    <row r="43" spans="1:14" ht="15.75" x14ac:dyDescent="0.25">
      <c r="A43" s="228"/>
      <c r="B43" s="237" t="s">
        <v>280</v>
      </c>
      <c r="C43" s="239"/>
      <c r="D43" s="230"/>
      <c r="E43" s="230"/>
      <c r="F43" s="230"/>
      <c r="G43" s="230"/>
      <c r="H43" s="234">
        <f t="shared" si="0"/>
        <v>0</v>
      </c>
      <c r="I43" s="230"/>
      <c r="J43" s="230"/>
      <c r="K43" s="230"/>
      <c r="L43" s="230"/>
      <c r="M43" s="230"/>
      <c r="N43" s="230"/>
    </row>
    <row r="44" spans="1:14" ht="15.75" x14ac:dyDescent="0.25">
      <c r="A44" s="228"/>
      <c r="B44" s="237" t="s">
        <v>284</v>
      </c>
      <c r="C44" s="239"/>
      <c r="D44" s="230"/>
      <c r="E44" s="230"/>
      <c r="F44" s="230"/>
      <c r="G44" s="230"/>
      <c r="H44" s="234">
        <f t="shared" si="0"/>
        <v>0</v>
      </c>
      <c r="I44" s="230"/>
      <c r="J44" s="230"/>
      <c r="K44" s="230"/>
      <c r="L44" s="230"/>
      <c r="M44" s="230"/>
      <c r="N44" s="230"/>
    </row>
    <row r="45" spans="1:14" ht="15.75" x14ac:dyDescent="0.25">
      <c r="A45" s="228" t="s">
        <v>86</v>
      </c>
      <c r="B45" s="237" t="s">
        <v>87</v>
      </c>
      <c r="C45" s="238">
        <v>196</v>
      </c>
      <c r="D45" s="230">
        <v>196</v>
      </c>
      <c r="E45" s="230"/>
      <c r="F45" s="230"/>
      <c r="G45" s="230"/>
      <c r="H45" s="234">
        <f t="shared" si="0"/>
        <v>0</v>
      </c>
      <c r="I45" s="230"/>
      <c r="J45" s="230"/>
      <c r="K45" s="230"/>
      <c r="L45" s="230"/>
      <c r="M45" s="230"/>
      <c r="N45" s="230"/>
    </row>
    <row r="46" spans="1:14" ht="15.75" x14ac:dyDescent="0.25">
      <c r="A46" s="228"/>
      <c r="B46" s="237" t="s">
        <v>171</v>
      </c>
      <c r="C46" s="238"/>
      <c r="D46" s="230"/>
      <c r="E46" s="230"/>
      <c r="F46" s="230"/>
      <c r="G46" s="230"/>
      <c r="H46" s="234">
        <f t="shared" si="0"/>
        <v>0</v>
      </c>
      <c r="I46" s="230"/>
      <c r="J46" s="230"/>
      <c r="K46" s="230"/>
      <c r="L46" s="230"/>
      <c r="M46" s="230"/>
      <c r="N46" s="230"/>
    </row>
    <row r="47" spans="1:14" ht="15.75" x14ac:dyDescent="0.25">
      <c r="A47" s="228"/>
      <c r="B47" s="237" t="s">
        <v>281</v>
      </c>
      <c r="C47" s="238"/>
      <c r="D47" s="230"/>
      <c r="E47" s="230"/>
      <c r="F47" s="230"/>
      <c r="G47" s="230"/>
      <c r="H47" s="234">
        <f t="shared" si="0"/>
        <v>0</v>
      </c>
      <c r="I47" s="230"/>
      <c r="J47" s="230"/>
      <c r="K47" s="230"/>
      <c r="L47" s="230"/>
      <c r="M47" s="230"/>
      <c r="N47" s="230"/>
    </row>
    <row r="48" spans="1:14" ht="15.75" x14ac:dyDescent="0.25">
      <c r="A48" s="228"/>
      <c r="B48" s="237" t="s">
        <v>282</v>
      </c>
      <c r="C48" s="238"/>
      <c r="D48" s="230"/>
      <c r="E48" s="230"/>
      <c r="F48" s="230"/>
      <c r="G48" s="230"/>
      <c r="H48" s="234">
        <f t="shared" si="0"/>
        <v>0</v>
      </c>
      <c r="I48" s="230"/>
      <c r="J48" s="230"/>
      <c r="K48" s="230"/>
      <c r="L48" s="230"/>
      <c r="M48" s="230"/>
      <c r="N48" s="230"/>
    </row>
    <row r="49" spans="1:14" ht="15.75" x14ac:dyDescent="0.25">
      <c r="A49" s="228"/>
      <c r="B49" s="237" t="s">
        <v>283</v>
      </c>
      <c r="C49" s="238"/>
      <c r="D49" s="230"/>
      <c r="E49" s="245"/>
      <c r="F49" s="245"/>
      <c r="G49" s="245"/>
      <c r="H49" s="234">
        <f t="shared" si="0"/>
        <v>0</v>
      </c>
      <c r="I49" s="245"/>
      <c r="J49" s="246"/>
      <c r="K49" s="245"/>
      <c r="L49" s="246"/>
      <c r="M49" s="245"/>
      <c r="N49" s="246"/>
    </row>
    <row r="50" spans="1:14" ht="15.75" x14ac:dyDescent="0.25">
      <c r="A50" s="228">
        <v>2</v>
      </c>
      <c r="B50" s="240" t="s">
        <v>11</v>
      </c>
      <c r="C50" s="239"/>
      <c r="D50" s="230"/>
      <c r="E50" s="230"/>
      <c r="F50" s="230"/>
      <c r="G50" s="251">
        <v>286</v>
      </c>
      <c r="H50" s="234">
        <f t="shared" si="0"/>
        <v>286</v>
      </c>
      <c r="I50" s="251">
        <v>14</v>
      </c>
      <c r="J50" s="230">
        <v>14</v>
      </c>
      <c r="K50" s="230"/>
      <c r="L50" s="230"/>
      <c r="M50" s="230"/>
      <c r="N50" s="230"/>
    </row>
    <row r="51" spans="1:14" ht="15.75" x14ac:dyDescent="0.25">
      <c r="A51" s="228">
        <v>3</v>
      </c>
      <c r="B51" s="240" t="s">
        <v>13</v>
      </c>
      <c r="C51" s="238"/>
      <c r="D51" s="230"/>
      <c r="E51" s="230"/>
      <c r="F51" s="230"/>
      <c r="G51" s="252"/>
      <c r="H51" s="234">
        <f t="shared" si="0"/>
        <v>0</v>
      </c>
      <c r="I51" s="230"/>
      <c r="J51" s="230"/>
      <c r="K51" s="230"/>
      <c r="L51" s="230"/>
      <c r="M51" s="230"/>
      <c r="N51" s="230"/>
    </row>
    <row r="52" spans="1:14" s="235" customFormat="1" ht="22.5" customHeight="1" x14ac:dyDescent="0.25">
      <c r="A52" s="231" t="s">
        <v>9</v>
      </c>
      <c r="B52" s="232" t="s">
        <v>288</v>
      </c>
      <c r="C52" s="234">
        <f>+C53+C56</f>
        <v>36710</v>
      </c>
      <c r="D52" s="234">
        <v>36710</v>
      </c>
      <c r="E52" s="234">
        <f>+E53+E56+E59</f>
        <v>4341</v>
      </c>
      <c r="F52" s="234">
        <v>4341</v>
      </c>
      <c r="G52" s="234">
        <f t="shared" ref="G52:I52" si="2">+G53+G56+G59</f>
        <v>200</v>
      </c>
      <c r="H52" s="234">
        <f t="shared" si="0"/>
        <v>200</v>
      </c>
      <c r="I52" s="234">
        <f t="shared" si="2"/>
        <v>0</v>
      </c>
      <c r="J52" s="234">
        <v>0</v>
      </c>
      <c r="K52" s="234">
        <f>+K57</f>
        <v>1450</v>
      </c>
      <c r="L52" s="234">
        <f>+L57</f>
        <v>1450</v>
      </c>
      <c r="M52" s="234"/>
      <c r="N52" s="234"/>
    </row>
    <row r="53" spans="1:14" ht="15.75" x14ac:dyDescent="0.25">
      <c r="A53" s="228">
        <v>1</v>
      </c>
      <c r="B53" s="237" t="s">
        <v>32</v>
      </c>
      <c r="C53" s="239">
        <v>6365</v>
      </c>
      <c r="D53" s="230">
        <v>6365</v>
      </c>
      <c r="E53" s="230">
        <f>+E54+E55</f>
        <v>3591</v>
      </c>
      <c r="F53" s="230">
        <v>3591</v>
      </c>
      <c r="G53" s="230">
        <f t="shared" ref="G53" si="3">+G54</f>
        <v>200</v>
      </c>
      <c r="H53" s="253">
        <f t="shared" si="0"/>
        <v>200</v>
      </c>
      <c r="I53" s="230"/>
      <c r="J53" s="230"/>
      <c r="K53" s="230"/>
      <c r="L53" s="230"/>
      <c r="M53" s="230"/>
      <c r="N53" s="230"/>
    </row>
    <row r="54" spans="1:14" ht="15.75" x14ac:dyDescent="0.25">
      <c r="A54" s="228" t="s">
        <v>81</v>
      </c>
      <c r="B54" s="237" t="s">
        <v>98</v>
      </c>
      <c r="C54" s="239"/>
      <c r="D54" s="230"/>
      <c r="E54" s="230">
        <v>3591</v>
      </c>
      <c r="F54" s="230">
        <v>3591</v>
      </c>
      <c r="G54" s="230">
        <v>200</v>
      </c>
      <c r="H54" s="253">
        <f t="shared" si="0"/>
        <v>200</v>
      </c>
      <c r="I54" s="230"/>
      <c r="J54" s="230"/>
      <c r="K54" s="230"/>
      <c r="L54" s="230"/>
      <c r="M54" s="230"/>
      <c r="N54" s="230"/>
    </row>
    <row r="55" spans="1:14" ht="15.75" x14ac:dyDescent="0.25">
      <c r="A55" s="228" t="s">
        <v>86</v>
      </c>
      <c r="B55" s="237" t="s">
        <v>99</v>
      </c>
      <c r="C55" s="238"/>
      <c r="D55" s="230"/>
      <c r="E55" s="230"/>
      <c r="F55" s="230"/>
      <c r="G55" s="230"/>
      <c r="H55" s="234">
        <f t="shared" si="0"/>
        <v>0</v>
      </c>
      <c r="I55" s="230"/>
      <c r="J55" s="230"/>
      <c r="K55" s="230"/>
      <c r="L55" s="230"/>
      <c r="M55" s="230"/>
      <c r="N55" s="230"/>
    </row>
    <row r="56" spans="1:14" ht="15.75" x14ac:dyDescent="0.25">
      <c r="A56" s="228">
        <v>2</v>
      </c>
      <c r="B56" s="237" t="s">
        <v>278</v>
      </c>
      <c r="C56" s="238">
        <f>+C57</f>
        <v>30345</v>
      </c>
      <c r="D56" s="230">
        <v>30345</v>
      </c>
      <c r="E56" s="230"/>
      <c r="F56" s="230"/>
      <c r="G56" s="230"/>
      <c r="H56" s="234">
        <f t="shared" si="0"/>
        <v>0</v>
      </c>
      <c r="I56" s="230"/>
      <c r="J56" s="230"/>
      <c r="K56" s="230">
        <f>+K57</f>
        <v>1450</v>
      </c>
      <c r="L56" s="230">
        <f>+L57</f>
        <v>1450</v>
      </c>
      <c r="M56" s="230"/>
      <c r="N56" s="230"/>
    </row>
    <row r="57" spans="1:14" ht="15.75" x14ac:dyDescent="0.25">
      <c r="A57" s="228" t="s">
        <v>91</v>
      </c>
      <c r="B57" s="237" t="s">
        <v>94</v>
      </c>
      <c r="C57" s="239">
        <f>29964+381</f>
        <v>30345</v>
      </c>
      <c r="D57" s="230">
        <v>30345</v>
      </c>
      <c r="E57" s="230"/>
      <c r="F57" s="230"/>
      <c r="G57" s="230"/>
      <c r="H57" s="234">
        <f t="shared" si="0"/>
        <v>0</v>
      </c>
      <c r="I57" s="230"/>
      <c r="J57" s="230"/>
      <c r="K57" s="230">
        <v>1450</v>
      </c>
      <c r="L57" s="230">
        <v>1450</v>
      </c>
      <c r="M57" s="230"/>
      <c r="N57" s="230"/>
    </row>
    <row r="58" spans="1:14" ht="15.75" x14ac:dyDescent="0.25">
      <c r="A58" s="228" t="s">
        <v>97</v>
      </c>
      <c r="B58" s="237" t="s">
        <v>111</v>
      </c>
      <c r="C58" s="239"/>
      <c r="D58" s="230"/>
      <c r="E58" s="230"/>
      <c r="F58" s="230"/>
      <c r="G58" s="230"/>
      <c r="H58" s="234">
        <f t="shared" si="0"/>
        <v>0</v>
      </c>
      <c r="I58" s="230"/>
      <c r="J58" s="230"/>
      <c r="K58" s="230"/>
      <c r="L58" s="230"/>
      <c r="M58" s="230"/>
      <c r="N58" s="230"/>
    </row>
    <row r="59" spans="1:14" ht="15.75" x14ac:dyDescent="0.25">
      <c r="A59" s="228">
        <v>3</v>
      </c>
      <c r="B59" s="237" t="s">
        <v>276</v>
      </c>
      <c r="C59" s="238"/>
      <c r="D59" s="230"/>
      <c r="E59" s="230">
        <f>+E60</f>
        <v>750</v>
      </c>
      <c r="F59" s="230">
        <v>750</v>
      </c>
      <c r="G59" s="230">
        <f>+G60</f>
        <v>0</v>
      </c>
      <c r="H59" s="234">
        <f t="shared" si="0"/>
        <v>0</v>
      </c>
      <c r="I59" s="230"/>
      <c r="J59" s="230"/>
      <c r="K59" s="230"/>
      <c r="L59" s="230"/>
      <c r="M59" s="230"/>
      <c r="N59" s="230"/>
    </row>
    <row r="60" spans="1:14" ht="15.75" x14ac:dyDescent="0.25">
      <c r="A60" s="228" t="s">
        <v>101</v>
      </c>
      <c r="B60" s="237" t="s">
        <v>94</v>
      </c>
      <c r="C60" s="238"/>
      <c r="D60" s="230"/>
      <c r="E60" s="230">
        <v>750</v>
      </c>
      <c r="F60" s="230">
        <v>750</v>
      </c>
      <c r="G60" s="230"/>
      <c r="H60" s="234">
        <f t="shared" si="0"/>
        <v>0</v>
      </c>
      <c r="I60" s="230"/>
      <c r="J60" s="230"/>
      <c r="K60" s="230"/>
      <c r="L60" s="230"/>
      <c r="M60" s="230"/>
      <c r="N60" s="230"/>
    </row>
    <row r="61" spans="1:14" ht="15.75" x14ac:dyDescent="0.25">
      <c r="A61" s="228" t="s">
        <v>102</v>
      </c>
      <c r="B61" s="237" t="s">
        <v>111</v>
      </c>
      <c r="C61" s="239"/>
      <c r="D61" s="230"/>
      <c r="E61" s="230"/>
      <c r="F61" s="230"/>
      <c r="G61" s="230"/>
      <c r="H61" s="234">
        <f t="shared" si="0"/>
        <v>0</v>
      </c>
      <c r="I61" s="230"/>
      <c r="J61" s="230"/>
      <c r="K61" s="230"/>
      <c r="L61" s="230"/>
      <c r="M61" s="230"/>
      <c r="N61" s="230"/>
    </row>
    <row r="62" spans="1:14" s="235" customFormat="1" ht="37.5" customHeight="1" x14ac:dyDescent="0.25">
      <c r="A62" s="247" t="s">
        <v>12</v>
      </c>
      <c r="B62" s="232" t="s">
        <v>290</v>
      </c>
      <c r="C62" s="248">
        <f>+C63</f>
        <v>33083</v>
      </c>
      <c r="D62" s="248">
        <v>33083</v>
      </c>
      <c r="E62" s="248"/>
      <c r="F62" s="248"/>
      <c r="G62" s="248"/>
      <c r="H62" s="234">
        <f t="shared" si="0"/>
        <v>0</v>
      </c>
      <c r="I62" s="248"/>
      <c r="J62" s="248"/>
      <c r="K62" s="248">
        <f>+K63</f>
        <v>0</v>
      </c>
      <c r="L62" s="248">
        <f>+L63</f>
        <v>0</v>
      </c>
      <c r="M62" s="248"/>
      <c r="N62" s="248"/>
    </row>
    <row r="63" spans="1:14" ht="15.75" x14ac:dyDescent="0.25">
      <c r="A63" s="228">
        <v>1</v>
      </c>
      <c r="B63" s="249" t="s">
        <v>94</v>
      </c>
      <c r="C63" s="238">
        <v>33083</v>
      </c>
      <c r="D63" s="230">
        <v>33083</v>
      </c>
      <c r="E63" s="230"/>
      <c r="F63" s="230"/>
      <c r="G63" s="230"/>
      <c r="H63" s="234">
        <f t="shared" si="0"/>
        <v>0</v>
      </c>
      <c r="I63" s="230"/>
      <c r="J63" s="230"/>
      <c r="K63" s="230"/>
      <c r="L63" s="230"/>
      <c r="M63" s="230"/>
      <c r="N63" s="230"/>
    </row>
    <row r="64" spans="1:14" ht="15.75" x14ac:dyDescent="0.25">
      <c r="A64" s="228">
        <v>2</v>
      </c>
      <c r="B64" s="249" t="s">
        <v>111</v>
      </c>
      <c r="C64" s="239"/>
      <c r="D64" s="230"/>
      <c r="E64" s="230"/>
      <c r="F64" s="230"/>
      <c r="G64" s="230"/>
      <c r="H64" s="234">
        <f t="shared" si="0"/>
        <v>0</v>
      </c>
      <c r="I64" s="230"/>
      <c r="J64" s="230"/>
      <c r="K64" s="230"/>
      <c r="L64" s="230"/>
      <c r="M64" s="230"/>
      <c r="N64" s="230"/>
    </row>
    <row r="65" spans="1:14" s="235" customFormat="1" ht="36.75" customHeight="1" x14ac:dyDescent="0.25">
      <c r="A65" s="231" t="s">
        <v>289</v>
      </c>
      <c r="B65" s="232" t="s">
        <v>291</v>
      </c>
      <c r="C65" s="248">
        <f>+C66</f>
        <v>650</v>
      </c>
      <c r="D65" s="248">
        <v>650</v>
      </c>
      <c r="E65" s="248"/>
      <c r="F65" s="248"/>
      <c r="G65" s="248"/>
      <c r="H65" s="234">
        <f t="shared" si="0"/>
        <v>0</v>
      </c>
      <c r="I65" s="248"/>
      <c r="J65" s="248"/>
      <c r="K65" s="248"/>
      <c r="L65" s="248"/>
      <c r="M65" s="248">
        <f>+M66</f>
        <v>0</v>
      </c>
      <c r="N65" s="248">
        <f>+N66</f>
        <v>0</v>
      </c>
    </row>
    <row r="66" spans="1:14" ht="15.75" x14ac:dyDescent="0.25">
      <c r="A66" s="228">
        <v>1</v>
      </c>
      <c r="B66" s="249" t="s">
        <v>94</v>
      </c>
      <c r="C66" s="238">
        <v>650</v>
      </c>
      <c r="D66" s="230">
        <v>650</v>
      </c>
      <c r="E66" s="230"/>
      <c r="F66" s="230"/>
      <c r="G66" s="230"/>
      <c r="H66" s="234">
        <f t="shared" si="0"/>
        <v>0</v>
      </c>
      <c r="I66" s="230"/>
      <c r="J66" s="230"/>
      <c r="K66" s="230"/>
      <c r="L66" s="230"/>
      <c r="M66" s="230"/>
      <c r="N66" s="230"/>
    </row>
    <row r="67" spans="1:14" ht="15.75" x14ac:dyDescent="0.25">
      <c r="A67" s="228">
        <v>2</v>
      </c>
      <c r="B67" s="249" t="s">
        <v>111</v>
      </c>
      <c r="C67" s="239"/>
      <c r="D67" s="230">
        <f t="shared" ref="D67" si="4">+C67</f>
        <v>0</v>
      </c>
      <c r="E67" s="230"/>
      <c r="F67" s="230"/>
      <c r="G67" s="230"/>
      <c r="H67" s="234">
        <f t="shared" si="0"/>
        <v>0</v>
      </c>
      <c r="I67" s="230"/>
      <c r="J67" s="230"/>
      <c r="K67" s="230"/>
      <c r="L67" s="230"/>
      <c r="M67" s="230"/>
      <c r="N67" s="230"/>
    </row>
  </sheetData>
  <mergeCells count="15">
    <mergeCell ref="M8:N8"/>
    <mergeCell ref="K8:L8"/>
    <mergeCell ref="C7:J7"/>
    <mergeCell ref="A8:A9"/>
    <mergeCell ref="B8:B9"/>
    <mergeCell ref="C8:D8"/>
    <mergeCell ref="I8:J8"/>
    <mergeCell ref="E8:F8"/>
    <mergeCell ref="G8:H8"/>
    <mergeCell ref="A6:J6"/>
    <mergeCell ref="A1:J1"/>
    <mergeCell ref="A2:B2"/>
    <mergeCell ref="A3:B3"/>
    <mergeCell ref="A4:J4"/>
    <mergeCell ref="A5:J5"/>
  </mergeCells>
  <pageMargins left="0.261811024" right="0.261811024" top="0.30118110199999998" bottom="0.30118110199999998" header="0.31496062992126" footer="0.31496062992126"/>
  <pageSetup paperSize="9"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selection activeCell="B11" sqref="B11"/>
    </sheetView>
  </sheetViews>
  <sheetFormatPr defaultColWidth="9" defaultRowHeight="18.75" x14ac:dyDescent="0.3"/>
  <cols>
    <col min="1" max="1" width="4.375" style="2" customWidth="1"/>
    <col min="2" max="2" width="45.25" style="2" customWidth="1"/>
    <col min="3" max="3" width="9.125" style="2" bestFit="1" customWidth="1"/>
    <col min="4" max="4" width="10" style="2" bestFit="1" customWidth="1"/>
    <col min="5" max="5" width="8.125" style="2" customWidth="1"/>
    <col min="6" max="6" width="8.375" style="2" customWidth="1"/>
    <col min="7" max="16384" width="9" style="2"/>
  </cols>
  <sheetData>
    <row r="1" spans="1:8" x14ac:dyDescent="0.3">
      <c r="A1" s="267" t="s">
        <v>146</v>
      </c>
      <c r="B1" s="267"/>
      <c r="C1" s="267"/>
      <c r="D1" s="267"/>
      <c r="E1" s="267"/>
      <c r="F1" s="267"/>
      <c r="G1" s="9"/>
      <c r="H1" s="9"/>
    </row>
    <row r="2" spans="1:8" x14ac:dyDescent="0.3">
      <c r="A2" s="262" t="s">
        <v>0</v>
      </c>
      <c r="B2" s="262"/>
      <c r="C2" s="10"/>
      <c r="D2" s="9"/>
      <c r="E2" s="263"/>
      <c r="F2" s="263"/>
      <c r="G2" s="5"/>
      <c r="H2" s="5"/>
    </row>
    <row r="3" spans="1:8" x14ac:dyDescent="0.3">
      <c r="A3" s="262" t="s">
        <v>19</v>
      </c>
      <c r="B3" s="262"/>
      <c r="C3" s="10"/>
      <c r="D3" s="9"/>
      <c r="E3" s="9"/>
      <c r="F3" s="10"/>
      <c r="G3" s="5"/>
      <c r="H3" s="5"/>
    </row>
    <row r="4" spans="1:8" x14ac:dyDescent="0.3">
      <c r="A4" s="263" t="s">
        <v>51</v>
      </c>
      <c r="B4" s="263"/>
      <c r="C4" s="263"/>
      <c r="D4" s="263"/>
      <c r="E4" s="263"/>
      <c r="F4" s="263"/>
      <c r="G4" s="5"/>
      <c r="H4" s="5"/>
    </row>
    <row r="5" spans="1:8" x14ac:dyDescent="0.3">
      <c r="A5" s="263" t="s">
        <v>1</v>
      </c>
      <c r="B5" s="263"/>
      <c r="C5" s="263"/>
      <c r="D5" s="263"/>
      <c r="E5" s="263"/>
      <c r="F5" s="263"/>
      <c r="G5" s="9"/>
      <c r="H5" s="5"/>
    </row>
    <row r="6" spans="1:8" x14ac:dyDescent="0.3">
      <c r="A6" s="260" t="s">
        <v>58</v>
      </c>
      <c r="B6" s="260"/>
      <c r="C6" s="260"/>
      <c r="D6" s="260"/>
      <c r="E6" s="260"/>
      <c r="F6" s="260"/>
      <c r="G6" s="41"/>
      <c r="H6" s="5"/>
    </row>
    <row r="7" spans="1:8" x14ac:dyDescent="0.3">
      <c r="A7" s="264" t="s">
        <v>52</v>
      </c>
      <c r="B7" s="264"/>
      <c r="C7" s="264"/>
      <c r="D7" s="264"/>
      <c r="E7" s="264"/>
      <c r="F7" s="264"/>
      <c r="G7" s="9"/>
      <c r="H7" s="5"/>
    </row>
    <row r="8" spans="1:8" x14ac:dyDescent="0.3">
      <c r="A8" s="5"/>
      <c r="B8" s="9"/>
      <c r="C8" s="5"/>
      <c r="D8" s="5"/>
      <c r="E8" s="261" t="s">
        <v>27</v>
      </c>
      <c r="F8" s="261"/>
      <c r="G8" s="5"/>
      <c r="H8" s="5"/>
    </row>
    <row r="9" spans="1:8" x14ac:dyDescent="0.3">
      <c r="A9" s="258" t="s">
        <v>26</v>
      </c>
      <c r="B9" s="256" t="s">
        <v>24</v>
      </c>
      <c r="C9" s="258" t="s">
        <v>25</v>
      </c>
      <c r="D9" s="258" t="s">
        <v>28</v>
      </c>
      <c r="E9" s="265" t="s">
        <v>2</v>
      </c>
      <c r="F9" s="265"/>
      <c r="G9" s="5"/>
      <c r="H9" s="5"/>
    </row>
    <row r="10" spans="1:8" x14ac:dyDescent="0.3">
      <c r="A10" s="266"/>
      <c r="B10" s="257"/>
      <c r="C10" s="259"/>
      <c r="D10" s="259"/>
      <c r="E10" s="16" t="s">
        <v>3</v>
      </c>
      <c r="F10" s="16" t="s">
        <v>3</v>
      </c>
      <c r="G10" s="5"/>
      <c r="H10" s="5"/>
    </row>
    <row r="11" spans="1:8" x14ac:dyDescent="0.3">
      <c r="A11" s="19" t="s">
        <v>4</v>
      </c>
      <c r="B11" s="69" t="s">
        <v>20</v>
      </c>
      <c r="C11" s="19"/>
      <c r="D11" s="19"/>
      <c r="E11" s="19"/>
      <c r="F11" s="19"/>
      <c r="G11" s="5"/>
      <c r="H11" s="5"/>
    </row>
    <row r="12" spans="1:8" x14ac:dyDescent="0.3">
      <c r="A12" s="19">
        <v>1</v>
      </c>
      <c r="B12" s="22" t="s">
        <v>21</v>
      </c>
      <c r="C12" s="22"/>
      <c r="D12" s="18"/>
      <c r="E12" s="18"/>
      <c r="F12" s="18"/>
      <c r="G12" s="5"/>
      <c r="H12" s="5"/>
    </row>
    <row r="13" spans="1:8" x14ac:dyDescent="0.3">
      <c r="A13" s="19">
        <v>2</v>
      </c>
      <c r="B13" s="22" t="s">
        <v>53</v>
      </c>
      <c r="C13" s="22"/>
      <c r="D13" s="18"/>
      <c r="E13" s="18"/>
      <c r="F13" s="18"/>
      <c r="G13" s="5"/>
      <c r="H13" s="5"/>
    </row>
    <row r="14" spans="1:8" x14ac:dyDescent="0.3">
      <c r="A14" s="19">
        <v>3</v>
      </c>
      <c r="B14" s="20" t="s">
        <v>22</v>
      </c>
      <c r="C14" s="20"/>
      <c r="D14" s="18"/>
      <c r="E14" s="18"/>
      <c r="F14" s="18"/>
      <c r="G14" s="5"/>
      <c r="H14" s="5"/>
    </row>
    <row r="15" spans="1:8" x14ac:dyDescent="0.3">
      <c r="A15" s="19" t="s">
        <v>14</v>
      </c>
      <c r="B15" s="69" t="s">
        <v>23</v>
      </c>
      <c r="C15" s="19"/>
      <c r="D15" s="18"/>
      <c r="E15" s="18"/>
      <c r="F15" s="18"/>
      <c r="G15" s="5"/>
      <c r="H15" s="5"/>
    </row>
    <row r="16" spans="1:8" x14ac:dyDescent="0.3">
      <c r="A16" s="19" t="s">
        <v>5</v>
      </c>
      <c r="B16" s="20" t="s">
        <v>29</v>
      </c>
      <c r="C16" s="20"/>
      <c r="D16" s="18"/>
      <c r="E16" s="18"/>
      <c r="F16" s="18"/>
      <c r="G16" s="5"/>
      <c r="H16" s="5"/>
    </row>
    <row r="17" spans="1:8" x14ac:dyDescent="0.3">
      <c r="A17" s="19">
        <v>1</v>
      </c>
      <c r="B17" s="49" t="s">
        <v>32</v>
      </c>
      <c r="C17" s="18"/>
      <c r="D17" s="18"/>
      <c r="E17" s="18"/>
      <c r="F17" s="18"/>
      <c r="G17" s="5"/>
      <c r="H17" s="5"/>
    </row>
    <row r="18" spans="1:8" x14ac:dyDescent="0.3">
      <c r="A18" s="19"/>
      <c r="B18" s="49" t="s">
        <v>99</v>
      </c>
      <c r="C18" s="18"/>
      <c r="D18" s="70"/>
      <c r="E18" s="70"/>
      <c r="F18" s="70"/>
    </row>
    <row r="19" spans="1:8" x14ac:dyDescent="0.3">
      <c r="A19" s="50">
        <v>2</v>
      </c>
      <c r="B19" s="49" t="s">
        <v>104</v>
      </c>
      <c r="C19" s="18"/>
      <c r="D19" s="18"/>
      <c r="E19" s="18"/>
      <c r="F19" s="19"/>
    </row>
    <row r="20" spans="1:8" x14ac:dyDescent="0.3">
      <c r="A20" s="50" t="s">
        <v>91</v>
      </c>
      <c r="B20" s="49" t="s">
        <v>105</v>
      </c>
      <c r="C20" s="18"/>
      <c r="D20" s="18"/>
      <c r="E20" s="18"/>
      <c r="F20" s="18"/>
    </row>
    <row r="21" spans="1:8" x14ac:dyDescent="0.3">
      <c r="A21" s="50"/>
      <c r="B21" s="49" t="s">
        <v>106</v>
      </c>
      <c r="C21" s="18"/>
      <c r="D21" s="70"/>
      <c r="E21" s="70"/>
      <c r="F21" s="70"/>
    </row>
    <row r="22" spans="1:8" x14ac:dyDescent="0.3">
      <c r="A22" s="50"/>
      <c r="B22" s="49" t="s">
        <v>107</v>
      </c>
      <c r="C22" s="18"/>
      <c r="D22" s="18"/>
      <c r="E22" s="18"/>
      <c r="F22" s="19"/>
    </row>
    <row r="23" spans="1:8" x14ac:dyDescent="0.3">
      <c r="A23" s="50"/>
      <c r="B23" s="49" t="s">
        <v>108</v>
      </c>
      <c r="C23" s="18"/>
      <c r="D23" s="18"/>
      <c r="E23" s="18"/>
      <c r="F23" s="18"/>
    </row>
    <row r="24" spans="1:8" x14ac:dyDescent="0.3">
      <c r="A24" s="50" t="s">
        <v>97</v>
      </c>
      <c r="B24" s="49" t="s">
        <v>111</v>
      </c>
      <c r="C24" s="18"/>
      <c r="D24" s="18"/>
      <c r="E24" s="18"/>
      <c r="F24" s="19"/>
    </row>
    <row r="25" spans="1:8" x14ac:dyDescent="0.3">
      <c r="A25" s="19">
        <v>3</v>
      </c>
      <c r="B25" s="49" t="s">
        <v>112</v>
      </c>
      <c r="C25" s="18"/>
      <c r="D25" s="18"/>
      <c r="E25" s="18"/>
      <c r="F25" s="18"/>
    </row>
    <row r="26" spans="1:8" x14ac:dyDescent="0.3">
      <c r="A26" s="19"/>
      <c r="B26" s="49" t="s">
        <v>111</v>
      </c>
      <c r="C26" s="18"/>
      <c r="D26" s="18"/>
      <c r="E26" s="18"/>
      <c r="F26" s="19"/>
    </row>
    <row r="27" spans="1:8" x14ac:dyDescent="0.3">
      <c r="A27" s="19">
        <v>4</v>
      </c>
      <c r="B27" s="49" t="s">
        <v>113</v>
      </c>
      <c r="C27" s="18"/>
      <c r="D27" s="18"/>
      <c r="E27" s="18"/>
      <c r="F27" s="18"/>
    </row>
    <row r="28" spans="1:8" x14ac:dyDescent="0.3">
      <c r="A28" s="19"/>
      <c r="B28" s="49" t="s">
        <v>111</v>
      </c>
      <c r="C28" s="18"/>
      <c r="D28" s="18"/>
      <c r="E28" s="18"/>
      <c r="F28" s="19"/>
    </row>
    <row r="29" spans="1:8" x14ac:dyDescent="0.3">
      <c r="A29" s="19">
        <v>5</v>
      </c>
      <c r="B29" s="49" t="s">
        <v>116</v>
      </c>
      <c r="C29" s="18"/>
      <c r="D29" s="18"/>
      <c r="E29" s="18"/>
      <c r="F29" s="18"/>
    </row>
    <row r="30" spans="1:8" x14ac:dyDescent="0.3">
      <c r="A30" s="19"/>
      <c r="B30" s="49" t="s">
        <v>111</v>
      </c>
      <c r="C30" s="18"/>
      <c r="D30" s="18"/>
      <c r="E30" s="18"/>
      <c r="F30" s="19"/>
    </row>
    <row r="31" spans="1:8" x14ac:dyDescent="0.3">
      <c r="A31" s="19">
        <v>6</v>
      </c>
      <c r="B31" s="49" t="s">
        <v>139</v>
      </c>
      <c r="C31" s="18"/>
      <c r="D31" s="18"/>
      <c r="E31" s="18"/>
      <c r="F31" s="18"/>
    </row>
    <row r="32" spans="1:8" x14ac:dyDescent="0.3">
      <c r="A32" s="19"/>
      <c r="B32" s="49" t="s">
        <v>111</v>
      </c>
      <c r="C32" s="18"/>
      <c r="D32" s="18"/>
      <c r="E32" s="18"/>
      <c r="F32" s="19"/>
    </row>
    <row r="33" spans="1:8" x14ac:dyDescent="0.3">
      <c r="A33" s="19">
        <v>7</v>
      </c>
      <c r="B33" s="49" t="s">
        <v>31</v>
      </c>
      <c r="C33" s="18"/>
      <c r="D33" s="18"/>
      <c r="E33" s="18"/>
      <c r="F33" s="18"/>
    </row>
    <row r="34" spans="1:8" x14ac:dyDescent="0.3">
      <c r="A34" s="19"/>
      <c r="B34" s="49" t="s">
        <v>111</v>
      </c>
      <c r="C34" s="18"/>
      <c r="D34" s="18"/>
      <c r="E34" s="18"/>
      <c r="F34" s="19"/>
    </row>
    <row r="35" spans="1:8" x14ac:dyDescent="0.3">
      <c r="A35" s="19">
        <v>8</v>
      </c>
      <c r="B35" s="49" t="s">
        <v>124</v>
      </c>
      <c r="C35" s="18"/>
      <c r="D35" s="18"/>
      <c r="E35" s="18"/>
      <c r="F35" s="18"/>
    </row>
    <row r="36" spans="1:8" x14ac:dyDescent="0.3">
      <c r="A36" s="19"/>
      <c r="B36" s="49" t="s">
        <v>111</v>
      </c>
      <c r="C36" s="18"/>
      <c r="D36" s="18"/>
      <c r="E36" s="18"/>
      <c r="F36" s="19"/>
    </row>
    <row r="37" spans="1:8" x14ac:dyDescent="0.3">
      <c r="A37" s="19">
        <v>9</v>
      </c>
      <c r="B37" s="49" t="s">
        <v>127</v>
      </c>
      <c r="C37" s="18"/>
      <c r="D37" s="18"/>
      <c r="E37" s="18"/>
      <c r="F37" s="18"/>
    </row>
    <row r="38" spans="1:8" x14ac:dyDescent="0.3">
      <c r="A38" s="19"/>
      <c r="B38" s="49" t="s">
        <v>111</v>
      </c>
      <c r="C38" s="18"/>
      <c r="D38" s="18"/>
      <c r="E38" s="18"/>
      <c r="F38" s="19"/>
    </row>
    <row r="39" spans="1:8" x14ac:dyDescent="0.3">
      <c r="A39" s="19">
        <v>10</v>
      </c>
      <c r="B39" s="49" t="s">
        <v>30</v>
      </c>
      <c r="C39" s="18"/>
      <c r="D39" s="18"/>
      <c r="E39" s="18"/>
      <c r="F39" s="18"/>
    </row>
    <row r="40" spans="1:8" x14ac:dyDescent="0.3">
      <c r="A40" s="19"/>
      <c r="B40" s="49" t="s">
        <v>111</v>
      </c>
      <c r="C40" s="18"/>
      <c r="D40" s="18"/>
      <c r="E40" s="18"/>
      <c r="F40" s="19"/>
    </row>
    <row r="41" spans="1:8" x14ac:dyDescent="0.3">
      <c r="A41" s="19" t="s">
        <v>9</v>
      </c>
      <c r="B41" s="20" t="s">
        <v>34</v>
      </c>
      <c r="C41" s="30"/>
      <c r="D41" s="71"/>
      <c r="E41" s="71"/>
      <c r="F41" s="71"/>
      <c r="G41" s="28"/>
      <c r="H41" s="8"/>
    </row>
    <row r="42" spans="1:8" x14ac:dyDescent="0.3">
      <c r="A42" s="19">
        <v>1</v>
      </c>
      <c r="B42" s="22" t="s">
        <v>35</v>
      </c>
      <c r="C42" s="18"/>
      <c r="D42" s="70"/>
      <c r="E42" s="70"/>
      <c r="F42" s="70"/>
      <c r="G42" s="29"/>
      <c r="H42" s="5"/>
    </row>
    <row r="43" spans="1:8" ht="18.75" customHeight="1" x14ac:dyDescent="0.3">
      <c r="A43" s="19"/>
      <c r="B43" s="22" t="s">
        <v>36</v>
      </c>
      <c r="C43" s="18"/>
      <c r="D43" s="18"/>
      <c r="E43" s="18"/>
      <c r="F43" s="19"/>
      <c r="G43" s="5"/>
      <c r="H43" s="5"/>
    </row>
    <row r="44" spans="1:8" x14ac:dyDescent="0.3">
      <c r="A44" s="19">
        <v>2</v>
      </c>
      <c r="B44" s="20" t="s">
        <v>34</v>
      </c>
      <c r="C44" s="18"/>
      <c r="D44" s="18"/>
      <c r="E44" s="18"/>
      <c r="F44" s="18"/>
      <c r="G44" s="5"/>
      <c r="H44" s="5"/>
    </row>
    <row r="45" spans="1:8" x14ac:dyDescent="0.3">
      <c r="A45" s="19"/>
      <c r="B45" s="22" t="s">
        <v>37</v>
      </c>
      <c r="C45" s="33"/>
      <c r="D45" s="33"/>
      <c r="E45" s="33"/>
      <c r="F45" s="33"/>
    </row>
    <row r="46" spans="1:8" x14ac:dyDescent="0.3">
      <c r="A46" s="19" t="s">
        <v>12</v>
      </c>
      <c r="B46" s="20" t="s">
        <v>54</v>
      </c>
      <c r="C46" s="33"/>
      <c r="D46" s="33"/>
      <c r="E46" s="33"/>
      <c r="F46" s="33"/>
    </row>
    <row r="47" spans="1:8" x14ac:dyDescent="0.3">
      <c r="A47" s="19"/>
      <c r="B47" s="22" t="s">
        <v>134</v>
      </c>
      <c r="C47" s="33"/>
      <c r="D47" s="33"/>
      <c r="E47" s="33"/>
      <c r="F47" s="33"/>
    </row>
    <row r="48" spans="1:8" x14ac:dyDescent="0.3">
      <c r="A48" s="19"/>
      <c r="B48" s="22" t="s">
        <v>135</v>
      </c>
      <c r="C48" s="33"/>
      <c r="D48" s="33"/>
      <c r="E48" s="33"/>
      <c r="F48" s="33"/>
    </row>
    <row r="49" spans="1:6" x14ac:dyDescent="0.3">
      <c r="A49" s="22"/>
      <c r="B49" s="22" t="s">
        <v>55</v>
      </c>
      <c r="C49" s="33"/>
      <c r="D49" s="33"/>
      <c r="E49" s="33"/>
      <c r="F49" s="33"/>
    </row>
  </sheetData>
  <mergeCells count="14">
    <mergeCell ref="A5:F5"/>
    <mergeCell ref="A7:F7"/>
    <mergeCell ref="E8:F8"/>
    <mergeCell ref="A9:A10"/>
    <mergeCell ref="B9:B10"/>
    <mergeCell ref="C9:C10"/>
    <mergeCell ref="D9:D10"/>
    <mergeCell ref="E9:F9"/>
    <mergeCell ref="A6:F6"/>
    <mergeCell ref="A2:B2"/>
    <mergeCell ref="E2:F2"/>
    <mergeCell ref="A3:B3"/>
    <mergeCell ref="A4:F4"/>
    <mergeCell ref="A1:F1"/>
  </mergeCells>
  <pageMargins left="0.51181102362204722" right="0.31496062992125984"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opLeftCell="A25" workbookViewId="0">
      <selection activeCell="B9" sqref="B9"/>
    </sheetView>
  </sheetViews>
  <sheetFormatPr defaultColWidth="9" defaultRowHeight="18.75" x14ac:dyDescent="0.3"/>
  <cols>
    <col min="1" max="1" width="4.375" style="2" customWidth="1"/>
    <col min="2" max="2" width="65.75" style="2" customWidth="1"/>
    <col min="3" max="3" width="16.625" style="2" customWidth="1"/>
    <col min="4" max="16384" width="9" style="2"/>
  </cols>
  <sheetData>
    <row r="1" spans="1:8" ht="18.75" customHeight="1" x14ac:dyDescent="0.3">
      <c r="A1" s="267" t="s">
        <v>147</v>
      </c>
      <c r="B1" s="267"/>
      <c r="C1" s="267"/>
      <c r="D1" s="59"/>
      <c r="E1" s="59"/>
      <c r="F1" s="59"/>
    </row>
    <row r="2" spans="1:8" x14ac:dyDescent="0.3">
      <c r="A2" s="262" t="s">
        <v>0</v>
      </c>
      <c r="B2" s="262"/>
      <c r="C2" s="10"/>
      <c r="D2" s="5"/>
    </row>
    <row r="3" spans="1:8" x14ac:dyDescent="0.3">
      <c r="A3" s="262" t="s">
        <v>19</v>
      </c>
      <c r="B3" s="262"/>
      <c r="C3" s="10"/>
      <c r="D3" s="5"/>
    </row>
    <row r="4" spans="1:8" x14ac:dyDescent="0.3">
      <c r="A4" s="263" t="s">
        <v>57</v>
      </c>
      <c r="B4" s="263"/>
      <c r="C4" s="263"/>
      <c r="D4" s="5"/>
    </row>
    <row r="5" spans="1:8" x14ac:dyDescent="0.3">
      <c r="A5" s="260" t="s">
        <v>58</v>
      </c>
      <c r="B5" s="260"/>
      <c r="C5" s="260"/>
      <c r="D5" s="41"/>
      <c r="E5" s="41"/>
      <c r="F5" s="41"/>
      <c r="G5" s="41"/>
      <c r="H5" s="5"/>
    </row>
    <row r="6" spans="1:8" x14ac:dyDescent="0.3">
      <c r="A6" s="264" t="s">
        <v>56</v>
      </c>
      <c r="B6" s="264"/>
      <c r="C6" s="264"/>
      <c r="D6" s="5"/>
    </row>
    <row r="7" spans="1:8" x14ac:dyDescent="0.3">
      <c r="A7" s="11"/>
      <c r="B7" s="11"/>
      <c r="C7" s="11"/>
      <c r="D7" s="5"/>
    </row>
    <row r="8" spans="1:8" x14ac:dyDescent="0.3">
      <c r="A8" s="5"/>
      <c r="B8" s="290" t="s">
        <v>59</v>
      </c>
      <c r="C8" s="290"/>
      <c r="D8" s="5"/>
    </row>
    <row r="9" spans="1:8" ht="18.75" customHeight="1" x14ac:dyDescent="0.3">
      <c r="A9" s="25" t="s">
        <v>26</v>
      </c>
      <c r="B9" s="44" t="s">
        <v>24</v>
      </c>
      <c r="C9" s="25" t="s">
        <v>39</v>
      </c>
      <c r="D9" s="5"/>
    </row>
    <row r="10" spans="1:8" x14ac:dyDescent="0.3">
      <c r="A10" s="19" t="s">
        <v>4</v>
      </c>
      <c r="B10" s="69" t="s">
        <v>20</v>
      </c>
      <c r="C10" s="17"/>
      <c r="D10" s="5"/>
    </row>
    <row r="11" spans="1:8" x14ac:dyDescent="0.3">
      <c r="A11" s="19">
        <v>1</v>
      </c>
      <c r="B11" s="22" t="s">
        <v>21</v>
      </c>
      <c r="C11" s="22"/>
      <c r="D11" s="5"/>
    </row>
    <row r="12" spans="1:8" x14ac:dyDescent="0.3">
      <c r="A12" s="19">
        <v>2</v>
      </c>
      <c r="B12" s="22" t="s">
        <v>53</v>
      </c>
      <c r="C12" s="22"/>
      <c r="D12" s="5"/>
    </row>
    <row r="13" spans="1:8" x14ac:dyDescent="0.3">
      <c r="A13" s="19">
        <v>3</v>
      </c>
      <c r="B13" s="20" t="s">
        <v>22</v>
      </c>
      <c r="C13" s="20"/>
      <c r="D13" s="5"/>
    </row>
    <row r="14" spans="1:8" x14ac:dyDescent="0.3">
      <c r="A14" s="19" t="s">
        <v>14</v>
      </c>
      <c r="B14" s="69" t="s">
        <v>23</v>
      </c>
      <c r="C14" s="17"/>
      <c r="D14" s="5"/>
    </row>
    <row r="15" spans="1:8" x14ac:dyDescent="0.3">
      <c r="A15" s="19" t="s">
        <v>5</v>
      </c>
      <c r="B15" s="20" t="s">
        <v>29</v>
      </c>
      <c r="C15" s="20"/>
      <c r="D15" s="5"/>
    </row>
    <row r="16" spans="1:8" x14ac:dyDescent="0.3">
      <c r="A16" s="19">
        <v>1</v>
      </c>
      <c r="B16" s="49" t="s">
        <v>32</v>
      </c>
      <c r="C16" s="22"/>
      <c r="D16" s="5"/>
    </row>
    <row r="17" spans="1:4" x14ac:dyDescent="0.3">
      <c r="A17" s="19"/>
      <c r="B17" s="49" t="s">
        <v>99</v>
      </c>
      <c r="C17" s="22"/>
      <c r="D17" s="5"/>
    </row>
    <row r="18" spans="1:4" x14ac:dyDescent="0.3">
      <c r="A18" s="50">
        <v>2</v>
      </c>
      <c r="B18" s="49" t="s">
        <v>104</v>
      </c>
      <c r="C18" s="21"/>
      <c r="D18" s="5"/>
    </row>
    <row r="19" spans="1:4" x14ac:dyDescent="0.3">
      <c r="A19" s="50" t="s">
        <v>91</v>
      </c>
      <c r="B19" s="49" t="s">
        <v>105</v>
      </c>
      <c r="C19" s="24"/>
      <c r="D19" s="5"/>
    </row>
    <row r="20" spans="1:4" x14ac:dyDescent="0.3">
      <c r="A20" s="51"/>
      <c r="B20" s="52" t="s">
        <v>106</v>
      </c>
      <c r="C20" s="24"/>
      <c r="D20" s="5"/>
    </row>
    <row r="21" spans="1:4" x14ac:dyDescent="0.3">
      <c r="A21" s="51"/>
      <c r="B21" s="52" t="s">
        <v>107</v>
      </c>
      <c r="C21" s="24"/>
      <c r="D21" s="5"/>
    </row>
    <row r="22" spans="1:4" x14ac:dyDescent="0.3">
      <c r="A22" s="51"/>
      <c r="B22" s="52" t="s">
        <v>108</v>
      </c>
      <c r="C22" s="24"/>
      <c r="D22" s="5"/>
    </row>
    <row r="23" spans="1:4" x14ac:dyDescent="0.3">
      <c r="A23" s="50" t="s">
        <v>97</v>
      </c>
      <c r="B23" s="49" t="s">
        <v>111</v>
      </c>
      <c r="C23" s="24"/>
      <c r="D23" s="5"/>
    </row>
    <row r="24" spans="1:4" x14ac:dyDescent="0.3">
      <c r="A24" s="19">
        <v>3</v>
      </c>
      <c r="B24" s="49" t="s">
        <v>112</v>
      </c>
      <c r="C24" s="18"/>
      <c r="D24" s="5"/>
    </row>
    <row r="25" spans="1:4" x14ac:dyDescent="0.3">
      <c r="A25" s="19"/>
      <c r="B25" s="49" t="s">
        <v>111</v>
      </c>
      <c r="C25" s="30"/>
      <c r="D25" s="8"/>
    </row>
    <row r="26" spans="1:4" x14ac:dyDescent="0.3">
      <c r="A26" s="19">
        <v>4</v>
      </c>
      <c r="B26" s="49" t="s">
        <v>113</v>
      </c>
      <c r="C26" s="18"/>
      <c r="D26" s="5"/>
    </row>
    <row r="27" spans="1:4" ht="18.75" customHeight="1" x14ac:dyDescent="0.3">
      <c r="A27" s="19"/>
      <c r="B27" s="49" t="s">
        <v>111</v>
      </c>
      <c r="C27" s="23"/>
      <c r="D27" s="5"/>
    </row>
    <row r="28" spans="1:4" x14ac:dyDescent="0.3">
      <c r="A28" s="19">
        <v>5</v>
      </c>
      <c r="B28" s="49" t="s">
        <v>116</v>
      </c>
      <c r="C28" s="23"/>
      <c r="D28" s="5"/>
    </row>
    <row r="29" spans="1:4" x14ac:dyDescent="0.3">
      <c r="A29" s="19"/>
      <c r="B29" s="49" t="s">
        <v>111</v>
      </c>
      <c r="C29" s="33"/>
    </row>
    <row r="30" spans="1:4" x14ac:dyDescent="0.3">
      <c r="A30" s="19">
        <v>6</v>
      </c>
      <c r="B30" s="49" t="s">
        <v>119</v>
      </c>
      <c r="C30" s="33"/>
    </row>
    <row r="31" spans="1:4" x14ac:dyDescent="0.3">
      <c r="A31" s="19"/>
      <c r="B31" s="49" t="s">
        <v>111</v>
      </c>
      <c r="C31" s="33"/>
    </row>
    <row r="32" spans="1:4" x14ac:dyDescent="0.3">
      <c r="A32" s="19">
        <v>7</v>
      </c>
      <c r="B32" s="49" t="s">
        <v>31</v>
      </c>
      <c r="C32" s="33"/>
    </row>
    <row r="33" spans="1:3" x14ac:dyDescent="0.3">
      <c r="A33" s="19"/>
      <c r="B33" s="49" t="s">
        <v>111</v>
      </c>
      <c r="C33" s="33"/>
    </row>
    <row r="34" spans="1:3" x14ac:dyDescent="0.3">
      <c r="A34" s="19">
        <v>8</v>
      </c>
      <c r="B34" s="49" t="s">
        <v>124</v>
      </c>
      <c r="C34" s="33"/>
    </row>
    <row r="35" spans="1:3" x14ac:dyDescent="0.3">
      <c r="A35" s="19"/>
      <c r="B35" s="49" t="s">
        <v>111</v>
      </c>
      <c r="C35" s="33"/>
    </row>
    <row r="36" spans="1:3" x14ac:dyDescent="0.3">
      <c r="A36" s="19">
        <v>9</v>
      </c>
      <c r="B36" s="49" t="s">
        <v>127</v>
      </c>
      <c r="C36" s="33"/>
    </row>
    <row r="37" spans="1:3" x14ac:dyDescent="0.3">
      <c r="A37" s="19"/>
      <c r="B37" s="49" t="s">
        <v>111</v>
      </c>
      <c r="C37" s="33"/>
    </row>
    <row r="38" spans="1:3" x14ac:dyDescent="0.3">
      <c r="A38" s="19">
        <v>10</v>
      </c>
      <c r="B38" s="49" t="s">
        <v>30</v>
      </c>
      <c r="C38" s="33"/>
    </row>
    <row r="39" spans="1:3" x14ac:dyDescent="0.3">
      <c r="A39" s="19"/>
      <c r="B39" s="49" t="s">
        <v>111</v>
      </c>
      <c r="C39" s="33"/>
    </row>
    <row r="40" spans="1:3" x14ac:dyDescent="0.3">
      <c r="A40" s="19" t="s">
        <v>9</v>
      </c>
      <c r="B40" s="20" t="s">
        <v>34</v>
      </c>
      <c r="C40" s="33"/>
    </row>
    <row r="41" spans="1:3" x14ac:dyDescent="0.3">
      <c r="A41" s="19">
        <v>1</v>
      </c>
      <c r="B41" s="22" t="s">
        <v>35</v>
      </c>
      <c r="C41" s="33"/>
    </row>
    <row r="42" spans="1:3" x14ac:dyDescent="0.3">
      <c r="A42" s="19"/>
      <c r="B42" s="40" t="s">
        <v>36</v>
      </c>
      <c r="C42" s="33"/>
    </row>
    <row r="43" spans="1:3" x14ac:dyDescent="0.3">
      <c r="A43" s="19">
        <v>2</v>
      </c>
      <c r="B43" s="20" t="s">
        <v>34</v>
      </c>
      <c r="C43" s="33"/>
    </row>
    <row r="44" spans="1:3" x14ac:dyDescent="0.3">
      <c r="A44" s="19"/>
      <c r="B44" s="40" t="s">
        <v>37</v>
      </c>
      <c r="C44" s="33"/>
    </row>
    <row r="45" spans="1:3" x14ac:dyDescent="0.3">
      <c r="A45" s="19" t="s">
        <v>12</v>
      </c>
      <c r="B45" s="20" t="s">
        <v>54</v>
      </c>
      <c r="C45" s="33"/>
    </row>
    <row r="46" spans="1:3" x14ac:dyDescent="0.3">
      <c r="A46" s="19"/>
      <c r="B46" s="22" t="s">
        <v>134</v>
      </c>
      <c r="C46" s="33"/>
    </row>
    <row r="47" spans="1:3" x14ac:dyDescent="0.3">
      <c r="A47" s="19"/>
      <c r="B47" s="22" t="s">
        <v>135</v>
      </c>
      <c r="C47" s="33"/>
    </row>
    <row r="48" spans="1:3" x14ac:dyDescent="0.3">
      <c r="A48" s="22"/>
      <c r="B48" s="22" t="s">
        <v>55</v>
      </c>
      <c r="C48" s="33"/>
    </row>
  </sheetData>
  <mergeCells count="7">
    <mergeCell ref="A1:C1"/>
    <mergeCell ref="B8:C8"/>
    <mergeCell ref="A5:C5"/>
    <mergeCell ref="A2:B2"/>
    <mergeCell ref="A3:B3"/>
    <mergeCell ref="A4:C4"/>
    <mergeCell ref="A6:C6"/>
  </mergeCells>
  <pageMargins left="0.51181102362204722" right="0.31496062992125984" top="0.55118110236220474" bottom="0.55118110236220474"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workbookViewId="0">
      <selection activeCell="A13" sqref="A13"/>
    </sheetView>
  </sheetViews>
  <sheetFormatPr defaultColWidth="9" defaultRowHeight="18.75" x14ac:dyDescent="0.3"/>
  <cols>
    <col min="1" max="1" width="4.375" style="2" customWidth="1"/>
    <col min="2" max="2" width="45.25" style="2" customWidth="1"/>
    <col min="3" max="3" width="8.125" style="2" customWidth="1"/>
    <col min="4" max="4" width="12.25" style="2" customWidth="1"/>
    <col min="5" max="5" width="8.125" style="2" customWidth="1"/>
    <col min="6" max="6" width="10" style="2" customWidth="1"/>
    <col min="7" max="16384" width="9" style="2"/>
  </cols>
  <sheetData>
    <row r="1" spans="1:8" ht="18.75" customHeight="1" x14ac:dyDescent="0.3">
      <c r="A1" s="267" t="s">
        <v>150</v>
      </c>
      <c r="B1" s="267"/>
      <c r="C1" s="267"/>
      <c r="D1" s="267"/>
      <c r="E1" s="267"/>
      <c r="F1" s="267"/>
      <c r="G1" s="9"/>
      <c r="H1" s="9"/>
    </row>
    <row r="2" spans="1:8" x14ac:dyDescent="0.3">
      <c r="A2" s="262" t="s">
        <v>0</v>
      </c>
      <c r="B2" s="262"/>
      <c r="C2" s="46"/>
      <c r="D2" s="9"/>
      <c r="E2" s="263"/>
      <c r="F2" s="263"/>
      <c r="G2" s="5"/>
      <c r="H2" s="5"/>
    </row>
    <row r="3" spans="1:8" x14ac:dyDescent="0.3">
      <c r="A3" s="262" t="s">
        <v>19</v>
      </c>
      <c r="B3" s="262"/>
      <c r="C3" s="46"/>
      <c r="D3" s="9"/>
      <c r="E3" s="9"/>
      <c r="F3" s="46"/>
      <c r="G3" s="5"/>
      <c r="H3" s="5"/>
    </row>
    <row r="4" spans="1:8" x14ac:dyDescent="0.3">
      <c r="A4" s="263" t="s">
        <v>70</v>
      </c>
      <c r="B4" s="263"/>
      <c r="C4" s="263"/>
      <c r="D4" s="263"/>
      <c r="E4" s="263"/>
      <c r="F4" s="263"/>
      <c r="G4" s="5"/>
      <c r="H4" s="5"/>
    </row>
    <row r="5" spans="1:8" x14ac:dyDescent="0.3">
      <c r="A5" s="264" t="s">
        <v>74</v>
      </c>
      <c r="B5" s="264"/>
      <c r="C5" s="264"/>
      <c r="D5" s="264"/>
      <c r="E5" s="264"/>
      <c r="F5" s="264"/>
      <c r="G5" s="9"/>
      <c r="H5" s="5"/>
    </row>
    <row r="6" spans="1:8" x14ac:dyDescent="0.3">
      <c r="A6" s="5"/>
      <c r="B6" s="9"/>
      <c r="C6" s="5"/>
      <c r="D6" s="5"/>
      <c r="E6" s="261" t="s">
        <v>66</v>
      </c>
      <c r="F6" s="261"/>
      <c r="G6" s="5"/>
      <c r="H6" s="5"/>
    </row>
    <row r="7" spans="1:8" ht="18.75" customHeight="1" x14ac:dyDescent="0.3">
      <c r="A7" s="291" t="s">
        <v>26</v>
      </c>
      <c r="B7" s="256" t="s">
        <v>24</v>
      </c>
      <c r="C7" s="291" t="s">
        <v>77</v>
      </c>
      <c r="D7" s="258" t="s">
        <v>138</v>
      </c>
      <c r="E7" s="308" t="s">
        <v>71</v>
      </c>
      <c r="F7" s="309"/>
      <c r="G7" s="5"/>
      <c r="H7" s="5"/>
    </row>
    <row r="8" spans="1:8" ht="42" customHeight="1" x14ac:dyDescent="0.3">
      <c r="A8" s="257"/>
      <c r="B8" s="257"/>
      <c r="C8" s="292"/>
      <c r="D8" s="259"/>
      <c r="E8" s="48" t="s">
        <v>72</v>
      </c>
      <c r="F8" s="47" t="s">
        <v>73</v>
      </c>
      <c r="G8" s="5"/>
      <c r="H8" s="5"/>
    </row>
    <row r="9" spans="1:8" x14ac:dyDescent="0.3">
      <c r="A9" s="19" t="s">
        <v>4</v>
      </c>
      <c r="B9" s="69" t="s">
        <v>20</v>
      </c>
      <c r="C9" s="17"/>
      <c r="D9" s="17"/>
      <c r="E9" s="17"/>
      <c r="F9" s="17"/>
      <c r="G9" s="5"/>
      <c r="H9" s="5"/>
    </row>
    <row r="10" spans="1:8" x14ac:dyDescent="0.3">
      <c r="A10" s="19">
        <v>1</v>
      </c>
      <c r="B10" s="22" t="s">
        <v>21</v>
      </c>
      <c r="C10" s="22"/>
      <c r="D10" s="18"/>
      <c r="E10" s="18"/>
      <c r="F10" s="18"/>
      <c r="G10" s="5"/>
      <c r="H10" s="5"/>
    </row>
    <row r="11" spans="1:8" x14ac:dyDescent="0.3">
      <c r="A11" s="19">
        <v>2</v>
      </c>
      <c r="B11" s="22" t="s">
        <v>53</v>
      </c>
      <c r="C11" s="22"/>
      <c r="D11" s="18"/>
      <c r="E11" s="18"/>
      <c r="F11" s="18"/>
      <c r="G11" s="5"/>
      <c r="H11" s="5"/>
    </row>
    <row r="12" spans="1:8" x14ac:dyDescent="0.3">
      <c r="A12" s="19">
        <v>3</v>
      </c>
      <c r="B12" s="20" t="s">
        <v>22</v>
      </c>
      <c r="C12" s="20"/>
      <c r="D12" s="18"/>
      <c r="E12" s="18"/>
      <c r="F12" s="18"/>
      <c r="G12" s="5"/>
      <c r="H12" s="5"/>
    </row>
    <row r="13" spans="1:8" x14ac:dyDescent="0.3">
      <c r="A13" s="19" t="s">
        <v>14</v>
      </c>
      <c r="B13" s="69" t="s">
        <v>23</v>
      </c>
      <c r="C13" s="17"/>
      <c r="D13" s="18"/>
      <c r="E13" s="18"/>
      <c r="F13" s="18"/>
      <c r="G13" s="5"/>
      <c r="H13" s="5"/>
    </row>
    <row r="14" spans="1:8" x14ac:dyDescent="0.3">
      <c r="A14" s="19" t="s">
        <v>5</v>
      </c>
      <c r="B14" s="20" t="s">
        <v>29</v>
      </c>
      <c r="C14" s="20"/>
      <c r="D14" s="18"/>
      <c r="E14" s="18"/>
      <c r="F14" s="18"/>
      <c r="G14" s="5"/>
      <c r="H14" s="5"/>
    </row>
    <row r="15" spans="1:8" x14ac:dyDescent="0.3">
      <c r="A15" s="19">
        <v>1</v>
      </c>
      <c r="B15" s="49" t="s">
        <v>32</v>
      </c>
      <c r="C15" s="22"/>
      <c r="D15" s="18"/>
      <c r="E15" s="18"/>
      <c r="F15" s="18"/>
      <c r="G15" s="5"/>
      <c r="H15" s="5"/>
    </row>
    <row r="16" spans="1:8" x14ac:dyDescent="0.3">
      <c r="A16" s="19"/>
      <c r="B16" s="49" t="s">
        <v>99</v>
      </c>
      <c r="C16" s="22"/>
      <c r="D16" s="18"/>
      <c r="E16" s="18"/>
      <c r="F16" s="18"/>
      <c r="G16" s="5"/>
      <c r="H16" s="5"/>
    </row>
    <row r="17" spans="1:8" x14ac:dyDescent="0.3">
      <c r="A17" s="50">
        <v>2</v>
      </c>
      <c r="B17" s="49" t="s">
        <v>104</v>
      </c>
      <c r="C17" s="21"/>
      <c r="D17" s="18"/>
      <c r="E17" s="18"/>
      <c r="F17" s="18"/>
      <c r="G17" s="5"/>
      <c r="H17" s="5"/>
    </row>
    <row r="18" spans="1:8" x14ac:dyDescent="0.3">
      <c r="A18" s="50" t="s">
        <v>91</v>
      </c>
      <c r="B18" s="49" t="s">
        <v>105</v>
      </c>
      <c r="C18" s="24"/>
      <c r="D18" s="18"/>
      <c r="E18" s="18"/>
      <c r="F18" s="18"/>
      <c r="G18" s="5"/>
      <c r="H18" s="5"/>
    </row>
    <row r="19" spans="1:8" x14ac:dyDescent="0.3">
      <c r="A19" s="51"/>
      <c r="B19" s="52" t="s">
        <v>106</v>
      </c>
      <c r="C19" s="24"/>
      <c r="D19" s="18"/>
      <c r="E19" s="18"/>
      <c r="F19" s="18"/>
      <c r="G19" s="5"/>
      <c r="H19" s="5"/>
    </row>
    <row r="20" spans="1:8" x14ac:dyDescent="0.3">
      <c r="A20" s="51"/>
      <c r="B20" s="52" t="s">
        <v>107</v>
      </c>
      <c r="C20" s="24"/>
      <c r="D20" s="18"/>
      <c r="E20" s="18"/>
      <c r="F20" s="18"/>
      <c r="G20" s="5"/>
      <c r="H20" s="5"/>
    </row>
    <row r="21" spans="1:8" x14ac:dyDescent="0.3">
      <c r="A21" s="51"/>
      <c r="B21" s="52" t="s">
        <v>108</v>
      </c>
      <c r="C21" s="24"/>
      <c r="D21" s="18"/>
      <c r="E21" s="18"/>
      <c r="F21" s="18"/>
      <c r="G21" s="5"/>
      <c r="H21" s="5"/>
    </row>
    <row r="22" spans="1:8" x14ac:dyDescent="0.3">
      <c r="A22" s="50" t="s">
        <v>97</v>
      </c>
      <c r="B22" s="49" t="s">
        <v>111</v>
      </c>
      <c r="C22" s="24"/>
      <c r="D22" s="18"/>
      <c r="E22" s="18"/>
      <c r="F22" s="18"/>
      <c r="G22" s="5"/>
      <c r="H22" s="5"/>
    </row>
    <row r="23" spans="1:8" x14ac:dyDescent="0.3">
      <c r="A23" s="19">
        <v>3</v>
      </c>
      <c r="B23" s="49" t="s">
        <v>112</v>
      </c>
      <c r="C23" s="18"/>
      <c r="D23" s="18"/>
      <c r="E23" s="18"/>
      <c r="F23" s="18"/>
      <c r="G23" s="5"/>
      <c r="H23" s="5"/>
    </row>
    <row r="24" spans="1:8" x14ac:dyDescent="0.3">
      <c r="A24" s="19"/>
      <c r="B24" s="49" t="s">
        <v>111</v>
      </c>
      <c r="C24" s="30"/>
      <c r="D24" s="31"/>
      <c r="E24" s="31"/>
      <c r="F24" s="31"/>
      <c r="G24" s="28"/>
      <c r="H24" s="8"/>
    </row>
    <row r="25" spans="1:8" x14ac:dyDescent="0.3">
      <c r="A25" s="19">
        <v>4</v>
      </c>
      <c r="B25" s="49" t="s">
        <v>113</v>
      </c>
      <c r="C25" s="18"/>
      <c r="D25" s="32"/>
      <c r="E25" s="32"/>
      <c r="F25" s="32"/>
      <c r="G25" s="29"/>
      <c r="H25" s="5"/>
    </row>
    <row r="26" spans="1:8" ht="18.75" customHeight="1" x14ac:dyDescent="0.3">
      <c r="A26" s="19"/>
      <c r="B26" s="49" t="s">
        <v>111</v>
      </c>
      <c r="C26" s="23"/>
      <c r="D26" s="18"/>
      <c r="E26" s="18"/>
      <c r="F26" s="17"/>
      <c r="G26" s="5"/>
      <c r="H26" s="5"/>
    </row>
    <row r="27" spans="1:8" x14ac:dyDescent="0.3">
      <c r="A27" s="19">
        <v>5</v>
      </c>
      <c r="B27" s="49" t="s">
        <v>116</v>
      </c>
      <c r="C27" s="23"/>
      <c r="D27" s="18"/>
      <c r="E27" s="18"/>
      <c r="F27" s="23"/>
      <c r="G27" s="5"/>
      <c r="H27" s="5"/>
    </row>
    <row r="28" spans="1:8" x14ac:dyDescent="0.3">
      <c r="A28" s="19"/>
      <c r="B28" s="49" t="s">
        <v>111</v>
      </c>
      <c r="C28" s="33"/>
      <c r="D28" s="33"/>
      <c r="E28" s="33"/>
      <c r="F28" s="33"/>
    </row>
    <row r="29" spans="1:8" x14ac:dyDescent="0.3">
      <c r="A29" s="19">
        <v>6</v>
      </c>
      <c r="B29" s="49" t="s">
        <v>139</v>
      </c>
      <c r="C29" s="33"/>
      <c r="D29" s="33"/>
      <c r="E29" s="33"/>
      <c r="F29" s="33"/>
    </row>
    <row r="30" spans="1:8" x14ac:dyDescent="0.3">
      <c r="A30" s="19"/>
      <c r="B30" s="49" t="s">
        <v>111</v>
      </c>
      <c r="C30" s="33"/>
      <c r="D30" s="33"/>
      <c r="E30" s="33"/>
      <c r="F30" s="33"/>
    </row>
    <row r="31" spans="1:8" x14ac:dyDescent="0.3">
      <c r="A31" s="19">
        <v>7</v>
      </c>
      <c r="B31" s="49" t="s">
        <v>31</v>
      </c>
      <c r="C31" s="33"/>
      <c r="D31" s="33"/>
      <c r="E31" s="33"/>
      <c r="F31" s="33"/>
    </row>
    <row r="32" spans="1:8" x14ac:dyDescent="0.3">
      <c r="A32" s="19"/>
      <c r="B32" s="49" t="s">
        <v>111</v>
      </c>
      <c r="C32" s="33"/>
      <c r="D32" s="33"/>
      <c r="E32" s="33"/>
      <c r="F32" s="33"/>
    </row>
    <row r="33" spans="1:6" x14ac:dyDescent="0.3">
      <c r="A33" s="19">
        <v>8</v>
      </c>
      <c r="B33" s="49" t="s">
        <v>124</v>
      </c>
      <c r="C33" s="33"/>
      <c r="D33" s="33"/>
      <c r="E33" s="33"/>
      <c r="F33" s="33"/>
    </row>
    <row r="34" spans="1:6" x14ac:dyDescent="0.3">
      <c r="A34" s="19"/>
      <c r="B34" s="49" t="s">
        <v>111</v>
      </c>
      <c r="C34" s="33"/>
      <c r="D34" s="33"/>
      <c r="E34" s="33"/>
      <c r="F34" s="33"/>
    </row>
    <row r="35" spans="1:6" x14ac:dyDescent="0.3">
      <c r="A35" s="19">
        <v>9</v>
      </c>
      <c r="B35" s="49" t="s">
        <v>127</v>
      </c>
      <c r="C35" s="33"/>
      <c r="D35" s="33"/>
      <c r="E35" s="33"/>
      <c r="F35" s="33"/>
    </row>
    <row r="36" spans="1:6" x14ac:dyDescent="0.3">
      <c r="A36" s="19"/>
      <c r="B36" s="49" t="s">
        <v>111</v>
      </c>
      <c r="C36" s="33"/>
      <c r="D36" s="33"/>
      <c r="E36" s="33"/>
      <c r="F36" s="33"/>
    </row>
    <row r="37" spans="1:6" x14ac:dyDescent="0.3">
      <c r="A37" s="19">
        <v>10</v>
      </c>
      <c r="B37" s="49" t="s">
        <v>30</v>
      </c>
      <c r="C37" s="33"/>
      <c r="D37" s="33"/>
      <c r="E37" s="33"/>
      <c r="F37" s="33"/>
    </row>
    <row r="38" spans="1:6" x14ac:dyDescent="0.3">
      <c r="A38" s="19"/>
      <c r="B38" s="49" t="s">
        <v>111</v>
      </c>
      <c r="C38" s="33"/>
      <c r="D38" s="33"/>
      <c r="E38" s="33"/>
      <c r="F38" s="33"/>
    </row>
    <row r="39" spans="1:6" x14ac:dyDescent="0.3">
      <c r="A39" s="19" t="s">
        <v>9</v>
      </c>
      <c r="B39" s="20" t="s">
        <v>34</v>
      </c>
      <c r="C39" s="33"/>
      <c r="D39" s="33"/>
      <c r="E39" s="33"/>
      <c r="F39" s="33"/>
    </row>
    <row r="40" spans="1:6" x14ac:dyDescent="0.3">
      <c r="A40" s="19">
        <v>1</v>
      </c>
      <c r="B40" s="22" t="s">
        <v>35</v>
      </c>
      <c r="C40" s="33"/>
      <c r="D40" s="33"/>
      <c r="E40" s="33"/>
      <c r="F40" s="33"/>
    </row>
    <row r="41" spans="1:6" x14ac:dyDescent="0.3">
      <c r="A41" s="19"/>
      <c r="B41" s="40" t="s">
        <v>36</v>
      </c>
      <c r="C41" s="33"/>
      <c r="D41" s="33"/>
      <c r="E41" s="33"/>
      <c r="F41" s="33"/>
    </row>
    <row r="42" spans="1:6" x14ac:dyDescent="0.3">
      <c r="A42" s="19">
        <v>2</v>
      </c>
      <c r="B42" s="20" t="s">
        <v>34</v>
      </c>
      <c r="C42" s="33"/>
      <c r="D42" s="33"/>
      <c r="E42" s="33"/>
      <c r="F42" s="33"/>
    </row>
    <row r="43" spans="1:6" x14ac:dyDescent="0.3">
      <c r="A43" s="19"/>
      <c r="B43" s="40" t="s">
        <v>37</v>
      </c>
      <c r="C43" s="33"/>
      <c r="D43" s="33"/>
      <c r="E43" s="33"/>
      <c r="F43" s="33"/>
    </row>
    <row r="44" spans="1:6" ht="20.25" customHeight="1" x14ac:dyDescent="0.3">
      <c r="A44" s="19" t="s">
        <v>12</v>
      </c>
      <c r="B44" s="72" t="s">
        <v>54</v>
      </c>
      <c r="C44" s="33"/>
      <c r="D44" s="33"/>
      <c r="E44" s="33"/>
      <c r="F44" s="33"/>
    </row>
    <row r="45" spans="1:6" x14ac:dyDescent="0.3">
      <c r="A45" s="19"/>
      <c r="B45" s="22" t="s">
        <v>134</v>
      </c>
      <c r="C45" s="33"/>
      <c r="D45" s="33"/>
      <c r="E45" s="33"/>
      <c r="F45" s="33"/>
    </row>
    <row r="46" spans="1:6" x14ac:dyDescent="0.3">
      <c r="A46" s="19"/>
      <c r="B46" s="22" t="s">
        <v>135</v>
      </c>
      <c r="C46" s="33"/>
      <c r="D46" s="33"/>
      <c r="E46" s="33"/>
      <c r="F46" s="33"/>
    </row>
    <row r="47" spans="1:6" x14ac:dyDescent="0.3">
      <c r="A47" s="22"/>
      <c r="B47" s="22" t="s">
        <v>55</v>
      </c>
      <c r="C47" s="33"/>
      <c r="D47" s="33"/>
      <c r="E47" s="33"/>
      <c r="F47" s="33"/>
    </row>
    <row r="48" spans="1:6" x14ac:dyDescent="0.3">
      <c r="D48" s="306" t="s">
        <v>136</v>
      </c>
      <c r="E48" s="306"/>
      <c r="F48" s="306"/>
    </row>
    <row r="49" spans="4:6" x14ac:dyDescent="0.3">
      <c r="D49" s="307" t="s">
        <v>137</v>
      </c>
      <c r="E49" s="307"/>
      <c r="F49" s="307"/>
    </row>
  </sheetData>
  <mergeCells count="14">
    <mergeCell ref="D48:F48"/>
    <mergeCell ref="D49:F49"/>
    <mergeCell ref="E6:F6"/>
    <mergeCell ref="A7:A8"/>
    <mergeCell ref="B7:B8"/>
    <mergeCell ref="C7:C8"/>
    <mergeCell ref="D7:D8"/>
    <mergeCell ref="E7:F7"/>
    <mergeCell ref="A1:F1"/>
    <mergeCell ref="A5:F5"/>
    <mergeCell ref="A2:B2"/>
    <mergeCell ref="E2:F2"/>
    <mergeCell ref="A3:B3"/>
    <mergeCell ref="A4:F4"/>
  </mergeCells>
  <pageMargins left="0.51181102362204722" right="0.11811023622047245" top="0.55118110236220474" bottom="0.55118110236220474"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59EE4C-9619-46D8-8FE8-306FE19C126F}">
  <ds:schemaRefs>
    <ds:schemaRef ds:uri="http://purl.org/dc/terms/"/>
    <ds:schemaRef ds:uri="http://schemas.microsoft.com/office/2006/documentManagement/types"/>
    <ds:schemaRef ds:uri="http://purl.org/dc/dcmitype/"/>
    <ds:schemaRef ds:uri="http://schemas.openxmlformats.org/package/2006/metadata/core-properties"/>
    <ds:schemaRef ds:uri="http://purl.org/dc/elements/1.1/"/>
    <ds:schemaRef ds:uri="http://www.w3.org/XML/1998/namespac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C4E03ED5-AE04-4236-BEE2-7BE1480BE0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9D0264D-01EB-4531-8483-8A2F83FC3E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Bieu 1</vt:lpstr>
      <vt:lpstr>Bieu 2</vt:lpstr>
      <vt:lpstr>Bieu 3(cap I)</vt:lpstr>
      <vt:lpstr>cấp 3 VPS</vt:lpstr>
      <vt:lpstr>Bieu 4 (QTOAN)</vt:lpstr>
      <vt:lpstr>Bieu 5</vt:lpstr>
      <vt:lpstr>Bieu 6</vt:lpstr>
      <vt:lpstr>Bieu 7</vt:lpstr>
      <vt:lpstr>Bieu 8</vt:lpstr>
      <vt:lpstr>Bieu 9</vt:lpstr>
      <vt:lpstr>Bieu 10</vt:lpstr>
      <vt:lpstr>'Bieu 1'!Print_Titles</vt:lpstr>
      <vt:lpstr>'Bieu 10'!Print_Titles</vt:lpstr>
      <vt:lpstr>'Bieu 2'!Print_Titles</vt:lpstr>
      <vt:lpstr>'Bieu 3(cap I)'!Print_Titles</vt:lpstr>
      <vt:lpstr>'Bieu 4 (QTOAN)'!Print_Titles</vt:lpstr>
      <vt:lpstr>'Bieu 5'!Print_Titles</vt:lpstr>
      <vt:lpstr>'Bieu 6'!Print_Titles</vt:lpstr>
      <vt:lpstr>'Bieu 7'!Print_Titles</vt:lpstr>
      <vt:lpstr>'Bieu 8'!Print_Titles</vt:lpstr>
      <vt:lpstr>'Bieu 9'!Print_Titles</vt:lpstr>
      <vt:lpstr>'cấp 3 VPS'!Print_Titles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nguyenthuthuy1</dc:creator>
  <cp:lastModifiedBy>HANHKT</cp:lastModifiedBy>
  <cp:lastPrinted>2023-10-24T11:01:43Z</cp:lastPrinted>
  <dcterms:created xsi:type="dcterms:W3CDTF">2016-10-14T10:52:32Z</dcterms:created>
  <dcterms:modified xsi:type="dcterms:W3CDTF">2023-11-10T02:57:46Z</dcterms:modified>
</cp:coreProperties>
</file>